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19416" windowHeight="9888" tabRatio="876" firstSheet="3" activeTab="3"/>
  </bookViews>
  <sheets>
    <sheet name="laroux" sheetId="1" state="veryHidden" r:id="rId1"/>
    <sheet name="Cz.G" sheetId="2" state="hidden" r:id="rId2"/>
    <sheet name="du Pont" sheetId="3" state="hidden" r:id="rId3"/>
    <sheet name="WYBRANE DANE" sheetId="5" r:id="rId4"/>
    <sheet name="BILANS" sheetId="6" r:id="rId5"/>
    <sheet name="POZYCJE POZABILANSOWE" sheetId="7" r:id="rId6"/>
    <sheet name="RACHUNEK ZYSKÓW I STRAT" sheetId="8" r:id="rId7"/>
    <sheet name="ZESTAWIENIE ZMIAN W KAPITALE WŁ" sheetId="9" r:id="rId8"/>
    <sheet name="CF" sheetId="10" r:id="rId9"/>
    <sheet name="Arkusz3" sheetId="17" state="veryHidden" r:id="rId10"/>
  </sheets>
  <definedNames>
    <definedName name="aktywa_obrotowe">#REF!</definedName>
    <definedName name="aktywa_trwałe">#REF!</definedName>
    <definedName name="AS2DocOpenMode" hidden="1">"AS2DocumentEdit"</definedName>
    <definedName name="badanie_za_okres">#REF!</definedName>
    <definedName name="data_opinii">#REF!</definedName>
    <definedName name="kapitał_podstawowy">#REF!</definedName>
    <definedName name="kapitał_własny">#REF!</definedName>
    <definedName name="koszty_operacyjne">#REF!</definedName>
    <definedName name="nazwa_i_siedziba">#REF!</definedName>
    <definedName name="_xlnm.Print_Area" localSheetId="9">Arkusz3!$A$1:$I$70</definedName>
    <definedName name="_xlnm.Print_Area" localSheetId="4">BILANS!$A$1:$E$86</definedName>
    <definedName name="_xlnm.Print_Area" localSheetId="1">#REF!</definedName>
    <definedName name="_xlnm.Print_Area" localSheetId="5">'POZYCJE POZABILANSOWE'!$A$1:$E$25</definedName>
    <definedName name="_xlnm.Print_Area" localSheetId="6">'RACHUNEK ZYSKÓW I STRAT'!$A$1:$E$63</definedName>
    <definedName name="_xlnm.Print_Area" localSheetId="3">'WYBRANE DANE'!$A$1:$E$24</definedName>
    <definedName name="_xlnm.Print_Area" localSheetId="7">'ZESTAWIENIE ZMIAN W KAPITALE WŁ'!$A$1:$E$58</definedName>
    <definedName name="przychody_ze_sprzedaży">#REF!</definedName>
    <definedName name="rodzaj_opinii">#REF!</definedName>
    <definedName name="suma_bilansowa">#REF!</definedName>
    <definedName name="_xlnm.Print_Titles" localSheetId="8">CF!$1:$4</definedName>
    <definedName name="_xlnm.Print_Titles" localSheetId="6">'RACHUNEK ZYSKÓW I STRAT'!$1:$4</definedName>
    <definedName name="_xlnm.Print_Titles" localSheetId="7">'ZESTAWIENIE ZMIAN W KAPITALE WŁ'!$1:$4</definedName>
    <definedName name="wynik_netto">#REF!</definedName>
    <definedName name="Z_670450A1_3EE1_400C_B1B2_8B71F8723C9F_.wvu.PrintArea" localSheetId="9" hidden="1">Arkusz3!$A$1:$I$70</definedName>
    <definedName name="Z_670450A1_3EE1_400C_B1B2_8B71F8723C9F_.wvu.PrintArea" localSheetId="4" hidden="1">BILANS!$A$1:$E$86</definedName>
    <definedName name="Z_670450A1_3EE1_400C_B1B2_8B71F8723C9F_.wvu.PrintArea" localSheetId="6" hidden="1">'RACHUNEK ZYSKÓW I STRAT'!$A$1:$E$63</definedName>
    <definedName name="Z_670450A1_3EE1_400C_B1B2_8B71F8723C9F_.wvu.PrintArea" localSheetId="3" hidden="1">'WYBRANE DANE'!$A$1:$E$24</definedName>
    <definedName name="Z_670450A1_3EE1_400C_B1B2_8B71F8723C9F_.wvu.Rows" localSheetId="8" hidden="1">CF!$26:$30,CF!$32:$37,CF!$44:$48</definedName>
    <definedName name="Z_670450A1_3EE1_400C_B1B2_8B71F8723C9F_.wvu.Rows" localSheetId="2" hidden="1">'du Pont'!$21:$22,'du Pont'!$28:$28</definedName>
    <definedName name="Z_670450A1_3EE1_400C_B1B2_8B71F8723C9F_.wvu.Rows" localSheetId="5" hidden="1">'POZYCJE POZABILANSOWE'!$7:$8,'POZYCJE POZABILANSOWE'!$11:$12,'POZYCJE POZABILANSOWE'!$15:$15,'POZYCJE POZABILANSOWE'!$17:$19</definedName>
    <definedName name="zobowiązania_długoterminowe">#REF!</definedName>
    <definedName name="zobowiązania_krótkoterminowe">#REF!</definedName>
    <definedName name="zobowiązania_ogółem">#REF!</definedName>
  </definedNames>
  <calcPr calcId="145621"/>
  <customWorkbookViews>
    <customWorkbookView name="MP - Widok osobisty" guid="{670450A1-3EE1-400C-B1B2-8B71F8723C9F}" mergeInterval="0" personalView="1" maximized="1" windowWidth="1362" windowHeight="543" tabRatio="943" activeSheetId="11"/>
  </customWorkbookViews>
</workbook>
</file>

<file path=xl/calcChain.xml><?xml version="1.0" encoding="utf-8"?>
<calcChain xmlns="http://schemas.openxmlformats.org/spreadsheetml/2006/main">
  <c r="F38" i="17" l="1"/>
  <c r="I34" i="3"/>
  <c r="F27" i="17"/>
  <c r="B44" i="3"/>
  <c r="F66" i="17"/>
  <c r="F58" i="17"/>
  <c r="F23" i="17"/>
  <c r="F7" i="17"/>
  <c r="F14" i="17"/>
  <c r="F52" i="17"/>
  <c r="F46" i="17"/>
  <c r="F62" i="17"/>
  <c r="I39" i="3"/>
  <c r="E41" i="3"/>
  <c r="E38" i="3"/>
  <c r="M34" i="3"/>
  <c r="M38" i="3"/>
  <c r="B41" i="3"/>
  <c r="E44" i="3"/>
  <c r="M42" i="3"/>
  <c r="B38" i="3" l="1"/>
  <c r="F19" i="17"/>
  <c r="F42" i="17"/>
  <c r="E35" i="3"/>
  <c r="E31" i="3" s="1"/>
  <c r="M31" i="3"/>
  <c r="I31" i="3"/>
  <c r="B35" i="3"/>
  <c r="L25" i="3" l="1"/>
  <c r="N11" i="3" s="1"/>
  <c r="G25" i="3"/>
  <c r="B31" i="3"/>
  <c r="C25" i="3" s="1"/>
  <c r="N17" i="3" l="1"/>
  <c r="G17" i="3"/>
  <c r="J4" i="3"/>
  <c r="G11" i="3"/>
</calcChain>
</file>

<file path=xl/sharedStrings.xml><?xml version="1.0" encoding="utf-8"?>
<sst xmlns="http://schemas.openxmlformats.org/spreadsheetml/2006/main" count="867" uniqueCount="404">
  <si>
    <t>Pozost. koszty oper.</t>
  </si>
  <si>
    <t>Przychody ze sprzedaży produktów</t>
  </si>
  <si>
    <t>D.</t>
  </si>
  <si>
    <t>E.</t>
  </si>
  <si>
    <t>Szczegółowa struktura rzeczowa i terytorialna zaprezentowana jest w dodatkowych informacjach sporządzonych przez jednostkę.</t>
  </si>
  <si>
    <t>ZAŁĄCZNIK</t>
  </si>
  <si>
    <t>Przychody operacyjne</t>
  </si>
  <si>
    <t xml:space="preserve">osób prawnych i inne </t>
  </si>
  <si>
    <t>obciążenia wyniku</t>
  </si>
  <si>
    <t>Zwrot</t>
  </si>
  <si>
    <t>zysk netto</t>
  </si>
  <si>
    <t>kapitału   =</t>
  </si>
  <si>
    <t xml:space="preserve"> *100%= </t>
  </si>
  <si>
    <t>własnego</t>
  </si>
  <si>
    <t>kapitał własny</t>
  </si>
  <si>
    <t>Zyskowność</t>
  </si>
  <si>
    <t xml:space="preserve">Mnożnik </t>
  </si>
  <si>
    <t>aktywa ogółem</t>
  </si>
  <si>
    <t>aktywów    =</t>
  </si>
  <si>
    <t>*100% =</t>
  </si>
  <si>
    <t>*</t>
  </si>
  <si>
    <t>kapitału  =</t>
  </si>
  <si>
    <t>=</t>
  </si>
  <si>
    <t xml:space="preserve">Rotacja </t>
  </si>
  <si>
    <t>sprzedaż netto</t>
  </si>
  <si>
    <t>aktywów  =</t>
  </si>
  <si>
    <t>Zysk netto</t>
  </si>
  <si>
    <t>Sprzedaż netto</t>
  </si>
  <si>
    <t>Aktywa ogółem</t>
  </si>
  <si>
    <t>Przychody ogółem</t>
  </si>
  <si>
    <t>Koszty ogółem</t>
  </si>
  <si>
    <t>II. Aktywa bieżące</t>
  </si>
  <si>
    <t>Przychody ze sprzed.</t>
  </si>
  <si>
    <t>Koszty  działalności</t>
  </si>
  <si>
    <t>Badana Spółka jest podatnikiem podatku dochodowego od osób prawnych. Podatek dochodowy za 2008 rok wyniósł...................zł. Do zapłaty pozostało......................zł./ Ze względu na osiągniętą stratę podatkową  w badanym roku podatkowym obciążenie z tego tytułu nie wystąpiło.</t>
  </si>
  <si>
    <t xml:space="preserve">Przychody ze sprzedaży produktów ujęte są prawidłowo i kompletnie w rachunku zysków i strat. </t>
  </si>
  <si>
    <t>G.</t>
  </si>
  <si>
    <t>zysk ze zbycia niefinansowych aktywów, rozwiązanie rezerw,zwrot kosztów sądowych,dotacje</t>
  </si>
  <si>
    <t>Na pozycję przychodów finansowych składają się przede wszystkim……. w kwocie ………..zł oraz ……………. w kwocie …………..zł.</t>
  </si>
  <si>
    <t>odsetki od śr. na rach. bank., odsetki za zwłokę, różnice kursowe, rozwiązanie rezerw na odsetki</t>
  </si>
  <si>
    <t>Pozycja obejmuje zyski/straty nadzwyczajne z tytułu……….. w kwocie ……..zł oraz ………. w kwocie………… zł.</t>
  </si>
  <si>
    <t>D.III.</t>
  </si>
  <si>
    <t>D.IV.</t>
  </si>
  <si>
    <t>RACHUNEK ZYSKÓW I STRAT - PRZYCHODY</t>
  </si>
  <si>
    <t>RACHUNEK ZYSKÓW I STRAT - KOSZTY I PODATEK DOCHODOWY OD OSÓB PRAWNYCH</t>
  </si>
  <si>
    <t>Koszty sprzedanych produktów, towarów i materiałów</t>
  </si>
  <si>
    <t>W roku obrotowym marża na sprzedaży towarów wyniosła ..................%, przy czym marża za poprzedni rok obrotowy wynosiła………%. Marża na sprzedaży towarów liczona jest w stosunku do wartości sprzedanych towarów i materiałów.</t>
  </si>
  <si>
    <t>Należnosci krótkoterminowe</t>
  </si>
  <si>
    <t>Podatek dochodowy od</t>
  </si>
  <si>
    <t xml:space="preserve">        sprzedaży      =</t>
  </si>
  <si>
    <t>OPISAĆ ZMIANY W STOSUNKU DO POPRZEDNIEGO OKRESU</t>
  </si>
  <si>
    <t>Inwestycje krótkoterminowe</t>
  </si>
  <si>
    <t>II.</t>
  </si>
  <si>
    <t>B.</t>
  </si>
  <si>
    <t xml:space="preserve">Wartość sprzedanych towarów i materiałów </t>
  </si>
  <si>
    <t>Koszty sprzedaży</t>
  </si>
  <si>
    <t>Koszty ogólnego zarządu</t>
  </si>
  <si>
    <t>Spółka prowadzi rachunek zysków i strat w układzie kalkulacyjnym.</t>
  </si>
  <si>
    <t xml:space="preserve">        netto</t>
  </si>
  <si>
    <t>III. Rozl. międzyokr.</t>
  </si>
  <si>
    <t>Zapasy</t>
  </si>
  <si>
    <t>i zrównane z nimi</t>
  </si>
  <si>
    <t>operacyjnej</t>
  </si>
  <si>
    <t>+</t>
  </si>
  <si>
    <t>I. Aktywa trwałe</t>
  </si>
  <si>
    <t>A.</t>
  </si>
  <si>
    <t>I.</t>
  </si>
  <si>
    <t>Koszty w układzie kalkulacyjnym obejmują:</t>
  </si>
  <si>
    <t>Poniżej omówiono te pozycje rachunku zysków i strat, które miały decydujący wpływ na wynik finansowy/ które w sposób istotny zmieniły się w stosunku do roku ubiegłego/ których sposób wyceny / i prezentacji zmienił się w stosunku do roku ubiegłego.</t>
  </si>
  <si>
    <t>Szczegółowa struktura rzeczowa i terytorialna zaprezentowana jest w dodatkowych informacjach i objaśnieniach sporządzonych przez jednostkę, stanowiących integralną część sprawozdania finansowego.</t>
  </si>
  <si>
    <t>J.</t>
  </si>
  <si>
    <t>H.</t>
  </si>
  <si>
    <t>M.</t>
  </si>
  <si>
    <t>K.</t>
  </si>
  <si>
    <t>P.</t>
  </si>
  <si>
    <t>Wynik brutto został obciążony podatkiem bieżącym w kwocie ……………..zł i podatkiem odroczonym w wysokości………...    zł.</t>
  </si>
  <si>
    <t>W badanym okresie nastąpił istotny wzrost/spadek kosztów sprzedaży o……….. zł w stosunku do roku poprzedniego. Zmiana ta była efektem………………….</t>
  </si>
  <si>
    <t>Koszty ogólnego zarządu wzrosły/zmalały w stosunku do roku poprzedniego o ………… zł. Na ten …% wzrost/spadek wpływ miały:………</t>
  </si>
  <si>
    <t>W najbardziej istotny sposób na wynik finansowy wpłynęły przychody z tytułu………………………….</t>
  </si>
  <si>
    <t>W okresie badanym nastąpił znaczący wzrost/spadek kosztu wytworzenia o ………..% czego powodem było……………………..</t>
  </si>
  <si>
    <t>W okresie badanym nastąpił znaczący wzrost/spadek przychodów ze sprzedaży (podać tytuł), co spowodowało wzrost/spadek ogólnej wartości przychodów ze sprzedaży o …%. Powodem tej zmiany było…………….</t>
  </si>
  <si>
    <t>W okresie badanym nastąpił znaczący wzrost/spadek przychodów ze sprzedaży (podać tytuł), co spowodowało wzrost/spadek ogólnej wartości przychodów ze sprzedaży towarów i materialów o …% w stosunku do okresu poprzedniego. Powodem tej zmiany było……………</t>
  </si>
  <si>
    <t>strata ze zbycia niefinansowych aktywów trwałych, utworzone rezerwy, odpisy aktualizujące, darowizny, opłaty sądowe i komornicze</t>
  </si>
  <si>
    <t>Na pozycję składają się głównie …………… w kwocie……….  zł oraz ………….. w kwocie…………. zł.</t>
  </si>
  <si>
    <t>W najbardziej istotny sposób na wynik finansowy Spółki wpłynęły …………… w kwocie………….. zł oraz ………………. w kwocie……….zł.</t>
  </si>
  <si>
    <t>odsetki i prowizje od kredytów, odsetki od zobowiązań, ujemne różnice kursowe, rezerwy na odsetki od należności</t>
  </si>
  <si>
    <t>Koszt wytworzenia sprzedanych produktów</t>
  </si>
  <si>
    <t>Podatek dochodowy</t>
  </si>
  <si>
    <t>Pozostałe przychody operacyjne</t>
  </si>
  <si>
    <t>Przychody finansowe</t>
  </si>
  <si>
    <t>Zyski nadzwyczajne</t>
  </si>
  <si>
    <t>Przychody ze sprzedaży towarów i materiałów</t>
  </si>
  <si>
    <t>Pozostałe koszty operacyjne</t>
  </si>
  <si>
    <t>Koszty finansowe</t>
  </si>
  <si>
    <t>Straty nadzwyczajne</t>
  </si>
  <si>
    <t>Wynik zdarzeń nadzwyczajnych</t>
  </si>
  <si>
    <t>Przychody netto ze sprzedaży produktów, towarów i materiałów</t>
  </si>
  <si>
    <t xml:space="preserve">Stwierdzono prawidłowość zaliczania kosztów do właściwych okresów sprawozdawczych. Poniesione koszty zostały właściwie udokumentowane i zakwalifikowane. </t>
  </si>
  <si>
    <t>WYBRANE DANE FINANSOWE</t>
  </si>
  <si>
    <t xml:space="preserve"> II. Zysk (strata) z działalności operacyjnej</t>
  </si>
  <si>
    <t xml:space="preserve"> III. Zysk (strata) brutto</t>
  </si>
  <si>
    <t xml:space="preserve"> IV. Zysk (strata) netto</t>
  </si>
  <si>
    <t xml:space="preserve"> V. Przepływy pieniężne netto z działalności operacyjnej</t>
  </si>
  <si>
    <t xml:space="preserve"> VI. Przepływy pieniężne netto z działalności inwestycyjnej</t>
  </si>
  <si>
    <t xml:space="preserve"> VII. Przepływy pieniężne netto z działalności finansowej</t>
  </si>
  <si>
    <t xml:space="preserve"> VIII. Przepływy pieniężne netto, razem</t>
  </si>
  <si>
    <t xml:space="preserve"> IX. Aktywa, razem (na koniec bieżącego kwartału i na koniec poprzedniego roku obrotowego)</t>
  </si>
  <si>
    <t xml:space="preserve"> X. Zobowiązania i rezerwy na zobowiązania (na koniec bieżącego kwartału i na koniec poprzedniego roku obrotowego)</t>
  </si>
  <si>
    <t xml:space="preserve"> XI. Zobowiązania długoterminowe (na koniec bieżącego kwartału i na koniec poprzedniego roku obrotowego)</t>
  </si>
  <si>
    <t xml:space="preserve"> XII. Zobowiązania krótkoterminowe (na koniec bieżącego kwartału i na koniec poprzedniego roku obrotowego)</t>
  </si>
  <si>
    <t xml:space="preserve"> XIII. Kapitał własny (na koniec bieżącego kwartału i na koniec poprzedniego roku obrotowego)</t>
  </si>
  <si>
    <t xml:space="preserve"> XIV. Kapitał zakładowy (na koniec bieżącego kwartału i na koniec poprzedniego roku obrotowego)</t>
  </si>
  <si>
    <t xml:space="preserve"> XV. Liczba akcji / udziałów (w szt.)</t>
  </si>
  <si>
    <t xml:space="preserve"> XVI. Zysk (strata) na jedną akcję zwykłą (w zł/ EUR)</t>
  </si>
  <si>
    <t xml:space="preserve"> XVII. Rozwodniony zysk (strata) na jedną akcję zwykłą (w zł/EUR)</t>
  </si>
  <si>
    <t xml:space="preserve"> XVIII. Wartość księgowa na jedną akcję (w zł/EUR) (na koniec bieżącego kwartału i na koniec poprzedniego roku obrotowego)</t>
  </si>
  <si>
    <t xml:space="preserve"> XIX. Rozwodniona wartość księgowa na jedną akcję (w zł/EUR) (na koniec bieżącego kwartału i na koniec poprzedniego roku obrotowego)</t>
  </si>
  <si>
    <t xml:space="preserve"> XX. Zadeklarowana lub wypłacona dywidenda na jedną akcję (w zł/EUR)</t>
  </si>
  <si>
    <t xml:space="preserve">   AKTYWA</t>
  </si>
  <si>
    <t xml:space="preserve">  I. Aktywa trwałe</t>
  </si>
  <si>
    <t xml:space="preserve">   1. Wartości niematerialne i prawne, w tym:</t>
  </si>
  <si>
    <t xml:space="preserve">   2. Rzeczowe aktywa trwałe</t>
  </si>
  <si>
    <t xml:space="preserve">   3. Należności długoterminowe</t>
  </si>
  <si>
    <t xml:space="preserve">    3.1. Od jednostek powiązanych</t>
  </si>
  <si>
    <t xml:space="preserve">   4. Inwestycje długoterminowe</t>
  </si>
  <si>
    <t xml:space="preserve">    4.1. Nieruchomości</t>
  </si>
  <si>
    <t xml:space="preserve">     a) w jednostkach powiązanych, w tym:</t>
  </si>
  <si>
    <t xml:space="preserve">   5. Długoterminowe rozliczenia międzyokresowe</t>
  </si>
  <si>
    <t xml:space="preserve">    5.1. Aktywa z tytułu odroczonego podatku dochodowego</t>
  </si>
  <si>
    <t xml:space="preserve">    5.2. Inne rozliczenia międzyokresowe</t>
  </si>
  <si>
    <t xml:space="preserve">  II. Aktywa obrotowe</t>
  </si>
  <si>
    <t xml:space="preserve">   1. Zapasy</t>
  </si>
  <si>
    <t xml:space="preserve">   2. Należności krótkoterminowe</t>
  </si>
  <si>
    <t xml:space="preserve">    2.1. Od jednostek powiązanych</t>
  </si>
  <si>
    <t xml:space="preserve">   3. Inwestycje krótkoterminowe</t>
  </si>
  <si>
    <t xml:space="preserve">    3.1. Krótkoterminowe aktywa finansowe</t>
  </si>
  <si>
    <t xml:space="preserve">   A k t y w a  r a z e m</t>
  </si>
  <si>
    <t xml:space="preserve">   PASYWA</t>
  </si>
  <si>
    <t xml:space="preserve">  I. Kapitał własny</t>
  </si>
  <si>
    <t xml:space="preserve">   1. Kapitał zakładowy</t>
  </si>
  <si>
    <t xml:space="preserve">  II. Zobowiązania i rezerwy na zobowiązania</t>
  </si>
  <si>
    <t xml:space="preserve">   1. Rezerwy na zobowiązania</t>
  </si>
  <si>
    <t xml:space="preserve">    1.1. Rezerwa z tytułu odroczonego podatku dochodowego</t>
  </si>
  <si>
    <t xml:space="preserve">    1.2. Rezerwa na świadczenia emerytalne i podobne</t>
  </si>
  <si>
    <t xml:space="preserve">     a) długoterminowa</t>
  </si>
  <si>
    <t xml:space="preserve">     b) krótkoterminowa</t>
  </si>
  <si>
    <t xml:space="preserve"> 1.3. Pozostałe rezerwy</t>
  </si>
  <si>
    <t xml:space="preserve">   2. Zobowiązania długoterminowe</t>
  </si>
  <si>
    <t xml:space="preserve">    2.1. Wobec jednostek powiązanych</t>
  </si>
  <si>
    <t xml:space="preserve">   3. Zobowiązania krótkoterminowe</t>
  </si>
  <si>
    <t xml:space="preserve">    3.1. Wobec jednostek powiązanych</t>
  </si>
  <si>
    <t xml:space="preserve">   4. Rozliczenia międzyokresowe</t>
  </si>
  <si>
    <t xml:space="preserve">    4.1. Ujemna wartość firmy</t>
  </si>
  <si>
    <t xml:space="preserve">    4.2. Inne rozliczenia międzyokresowe</t>
  </si>
  <si>
    <t xml:space="preserve">     a) długoterminowe</t>
  </si>
  <si>
    <t xml:space="preserve">     b) krótkoterminowe</t>
  </si>
  <si>
    <t>P a s y w a  r a z e m</t>
  </si>
  <si>
    <t>Wartość księgowa</t>
  </si>
  <si>
    <t>Liczba akcji (w szt.)</t>
  </si>
  <si>
    <t>Wartość księgowa na jedną akcję (w zł)</t>
  </si>
  <si>
    <t>Rozwodniona liczba akcji (w szt.)</t>
  </si>
  <si>
    <t>Rozwodniona wartość księgowa na jedną akcję (w zł)</t>
  </si>
  <si>
    <t>1. Należności warunkowe</t>
  </si>
  <si>
    <t>otrzymanych gwarancji i poręczeń</t>
  </si>
  <si>
    <t>- z tytułu sprzedanych udziałów</t>
  </si>
  <si>
    <t>2. Zobowiązania warunkowe</t>
  </si>
  <si>
    <t>3. Inne (z tytułu)</t>
  </si>
  <si>
    <t>Pozycje pozabilansowe, razem</t>
  </si>
  <si>
    <t>od jednostek powiązanych</t>
  </si>
  <si>
    <t xml:space="preserve">  1. Przychody netto ze sprzedaży produktów</t>
  </si>
  <si>
    <t xml:space="preserve">    - jednostkom powiązanym</t>
  </si>
  <si>
    <t xml:space="preserve">  1. Koszt wytworzenia sprzedanych produktów</t>
  </si>
  <si>
    <t xml:space="preserve"> III. Zysk (strata) brutto ze sprzedaży</t>
  </si>
  <si>
    <t xml:space="preserve"> IV. Koszty sprzedaży</t>
  </si>
  <si>
    <t xml:space="preserve"> V. Koszty ogólnego zarządu</t>
  </si>
  <si>
    <t xml:space="preserve"> VI. Zysk (strata) ze sprzedaży</t>
  </si>
  <si>
    <t xml:space="preserve"> VII. Pozostałe przychody operacyjne</t>
  </si>
  <si>
    <t xml:space="preserve">  2. Dotacje</t>
  </si>
  <si>
    <t xml:space="preserve"> VIII. Pozostałe koszty operacyjne</t>
  </si>
  <si>
    <t xml:space="preserve"> IX. Zysk (strata) z działalności operacyjnej</t>
  </si>
  <si>
    <t xml:space="preserve"> X. Przychody finansowe</t>
  </si>
  <si>
    <t xml:space="preserve">  1. Dywidendy i udziały w zyskach, w tym:</t>
  </si>
  <si>
    <t xml:space="preserve">    - od jednostek powiązanych</t>
  </si>
  <si>
    <t xml:space="preserve">  2. Odsetki, w tym:</t>
  </si>
  <si>
    <t xml:space="preserve">  5. Inne</t>
  </si>
  <si>
    <t xml:space="preserve"> XI. Koszty finansowe</t>
  </si>
  <si>
    <t xml:space="preserve">  1. Odsetki w tym:</t>
  </si>
  <si>
    <t xml:space="preserve">    - dla jednostek powiązanych</t>
  </si>
  <si>
    <t xml:space="preserve">  4. Inne</t>
  </si>
  <si>
    <t xml:space="preserve">   a) część bieżąca</t>
  </si>
  <si>
    <t xml:space="preserve">   b) część odroczona</t>
  </si>
  <si>
    <t>Zysk (strata) netto (zanualizowany)</t>
  </si>
  <si>
    <t>Średnia ważona liczba akcji zwykłych (w szt.)</t>
  </si>
  <si>
    <t>Zysk (strata) na jedną akcję zwykłą (w zł)</t>
  </si>
  <si>
    <t>Średnia ważona rozwodniona liczba akcji zwykłych (w szt.)</t>
  </si>
  <si>
    <t>Rozwodniony zysk (strata) na jedną akcję zwykłą (w zł)</t>
  </si>
  <si>
    <t xml:space="preserve">     a) zmiany przyjętych zasad (polityki) rachunkowości</t>
  </si>
  <si>
    <t xml:space="preserve">     b) korekty błędów podstawowych</t>
  </si>
  <si>
    <t xml:space="preserve">   1. Kapitał zakładowy na początek okresu</t>
  </si>
  <si>
    <t>- utworzenie funduszu rezerwowego na nabycie akcji własnych</t>
  </si>
  <si>
    <t>- pokrycie straty z lat ubiegłych</t>
  </si>
  <si>
    <t xml:space="preserve">      - podział zysku – przekazanie na kapitał zapasowy</t>
  </si>
  <si>
    <t xml:space="preserve">      - podział zysku – wypłata dywidendy</t>
  </si>
  <si>
    <t xml:space="preserve">     a) zysk netto</t>
  </si>
  <si>
    <t xml:space="preserve">     b) strata netto</t>
  </si>
  <si>
    <t xml:space="preserve"> II. Kapitał  własny na koniec okresu (BZ )</t>
  </si>
  <si>
    <t xml:space="preserve"> III. Kapitał  własny, po uwzględnieniu proponowanego podziału zysku (pokrycia straty)</t>
  </si>
  <si>
    <t xml:space="preserve"> A. Przepływy środków pieniężnych z działalności operacyjnej</t>
  </si>
  <si>
    <t xml:space="preserve">   I. Zysk (strata) netto</t>
  </si>
  <si>
    <t xml:space="preserve">   II. Korekty razem</t>
  </si>
  <si>
    <t xml:space="preserve">   III. Przepływy pieniężne netto z działalności operacyjnej (I+/-II) - metoda pośrednia</t>
  </si>
  <si>
    <t>B. Przepływy środków pieniężnych z działalności inwestycyjnej</t>
  </si>
  <si>
    <t xml:space="preserve">   I. Wpływy</t>
  </si>
  <si>
    <t xml:space="preserve">    1. Zbycie wartości niematerialnych i prawnych oraz rzeczowych aktywów trwałych</t>
  </si>
  <si>
    <t xml:space="preserve">    2. Zbycie inwestycji w nieruchomości oraz wartości niematerialne i prawne</t>
  </si>
  <si>
    <t xml:space="preserve">    3. Z aktywów finansowych, w tym:</t>
  </si>
  <si>
    <t xml:space="preserve">    4. Inne wpływy inwestycyjne</t>
  </si>
  <si>
    <t xml:space="preserve">   II. Wydatki</t>
  </si>
  <si>
    <t xml:space="preserve">    1. Nabycie wartości niematerialnych i prawnych oraz rzeczowych aktywów trwałych</t>
  </si>
  <si>
    <t xml:space="preserve">    2. Inwestycje w nieruchomości oraz wartości niematerialne i prawne</t>
  </si>
  <si>
    <t xml:space="preserve">    3. Na aktywa finansowe, w tym:</t>
  </si>
  <si>
    <t xml:space="preserve">    4. Inne wydatki inwestycyjne</t>
  </si>
  <si>
    <t xml:space="preserve">   III. Przepływy pieniężne netto z działalności inwestycyjnej (I-II)</t>
  </si>
  <si>
    <t>C. Przepływy środków pieniężnych z działalności finansowej</t>
  </si>
  <si>
    <t xml:space="preserve">    1. Wpływy netto z emisji akcji (wydania udziałów) i innych instrumentów kapitałowych oraz dopłat do kapitału</t>
  </si>
  <si>
    <t xml:space="preserve">    2. Kredyty i pożyczki</t>
  </si>
  <si>
    <t xml:space="preserve">    1. Nabycie akcji (udziałów) własnych</t>
  </si>
  <si>
    <t xml:space="preserve">    2. Dywidendy i inne wypłaty na rzecz właścicieli</t>
  </si>
  <si>
    <t xml:space="preserve">    3. Inne, niż wypłaty na rzecz właścicieli, wydatki z tytułu podziału zysku</t>
  </si>
  <si>
    <t xml:space="preserve">    4. Spłaty kredytów i pożyczek</t>
  </si>
  <si>
    <t xml:space="preserve">    5. Wykup dłużnych papierów wartościowych</t>
  </si>
  <si>
    <t xml:space="preserve">    6. Z tytułu innych zobowiązań finansowych</t>
  </si>
  <si>
    <t xml:space="preserve">    7. Płatności zobowiązań z tytułu  umów leasingu finansowego</t>
  </si>
  <si>
    <t xml:space="preserve">    8. Odsetki</t>
  </si>
  <si>
    <t xml:space="preserve">    9. Inne wydatki finansowe</t>
  </si>
  <si>
    <t xml:space="preserve">   III. Przepływy pieniężne netto z działalności finansowej (I-II)</t>
  </si>
  <si>
    <t xml:space="preserve"> D. Przepływy pieniężne netto, razem (A.III+/-B.III+/-C.III)</t>
  </si>
  <si>
    <t xml:space="preserve"> E. Bilansowa zmiana stanu środków pieniężnych, w tym:</t>
  </si>
  <si>
    <t>zmiana stanu środków pieniężnych z tytułu różnic kursowych</t>
  </si>
  <si>
    <t xml:space="preserve"> F. Środki pieniężne na początek okresu</t>
  </si>
  <si>
    <t xml:space="preserve"> G. Środki pieniężne na koniec okresu (F+/- D), w tym:</t>
  </si>
  <si>
    <t>o ograniczonej możliwości dysponowania</t>
  </si>
  <si>
    <t>w tys. PLN</t>
  </si>
  <si>
    <t>w tys. EUR</t>
  </si>
  <si>
    <t>stan na koniec poprzedniego kwartału</t>
  </si>
  <si>
    <t>WYBRANE DANE</t>
  </si>
  <si>
    <t>BILANS</t>
  </si>
  <si>
    <t>POZYCJE POZABILANSOWE</t>
  </si>
  <si>
    <t>RACHUNEK ZYSKÓW I STRAT</t>
  </si>
  <si>
    <t>ZESTAWIENIE ZMIAN W KAPITALE</t>
  </si>
  <si>
    <t xml:space="preserve">          - wartość firmy</t>
  </si>
  <si>
    <t xml:space="preserve">    4.2. Wartości niematerialne i prawne</t>
  </si>
  <si>
    <t xml:space="preserve">    4.3. Długoterminowe aktywa finansowe</t>
  </si>
  <si>
    <t xml:space="preserve">    4.4. Inne inwestycje długoterminowe</t>
  </si>
  <si>
    <t xml:space="preserve">    a) w jednostkach powiązanych</t>
  </si>
  <si>
    <t xml:space="preserve">    b) w pozostałych jednostkach</t>
  </si>
  <si>
    <t xml:space="preserve">    c) środki pieniężne i inne aktywa pieniężne</t>
  </si>
  <si>
    <t xml:space="preserve">   3.2. Inne inwestycje krótkoterminowe</t>
  </si>
  <si>
    <t xml:space="preserve">  4. Krótkoterminowe rozliczenia międzyokresowe</t>
  </si>
  <si>
    <t xml:space="preserve">  2. Aktualizacja wartości aktywów niefinansowych</t>
  </si>
  <si>
    <t>I.a. Kapitał  własny na początek okresu  (BO), po uzgodnieniu do danych porównywalnych</t>
  </si>
  <si>
    <t>I. Kapitał  własny na początek okresu (BO)</t>
  </si>
  <si>
    <t xml:space="preserve">       1.1. Zmiany kapitału zakładowego</t>
  </si>
  <si>
    <t xml:space="preserve">         a) zwiększenia (z tytułu)</t>
  </si>
  <si>
    <t xml:space="preserve">         b) zmniejszenia (z tytułu)</t>
  </si>
  <si>
    <t xml:space="preserve">   1.2. Kapitał zakładowy na koniec okresu</t>
  </si>
  <si>
    <t xml:space="preserve">        b) zmniejszenia (z tytułu)</t>
  </si>
  <si>
    <t xml:space="preserve">        a) zwiększenia (z tytułu)</t>
  </si>
  <si>
    <t xml:space="preserve">       a) zmiany przyjętych zasad (polityki) rachunkowości</t>
  </si>
  <si>
    <t xml:space="preserve">       b) korekty błędów podstawowych</t>
  </si>
  <si>
    <t xml:space="preserve">       a) zwiększenia (z tytułu)</t>
  </si>
  <si>
    <t xml:space="preserve">       b) zmniejszenia (z tytułu)</t>
  </si>
  <si>
    <t xml:space="preserve">          - pokrycie straty z lat ubiegłych z podziału zysku</t>
  </si>
  <si>
    <t xml:space="preserve">      a) zwiększenia (z tytułu)</t>
  </si>
  <si>
    <t xml:space="preserve">      b) zmniejszenia (z tytułu)</t>
  </si>
  <si>
    <t xml:space="preserve">     c) odpisy z zysku</t>
  </si>
  <si>
    <t>RACHUNEK PRZEPŁYWÓW PIENIĘŻNYCH (metoda pośrednia)</t>
  </si>
  <si>
    <t xml:space="preserve">    1. Udział w (zyskach) stratach netto jednostek podporządkowanych wycenianych metodą praw własności</t>
  </si>
  <si>
    <t xml:space="preserve">    2. Amortyzacja</t>
  </si>
  <si>
    <t xml:space="preserve">    3. (Zyski) straty z tytułu różnic kursowych</t>
  </si>
  <si>
    <t xml:space="preserve">    4. Odsetki i udziały w zyskach (dywidendy)</t>
  </si>
  <si>
    <t xml:space="preserve">    5. (Zysk) strata z działalności inwestycyjnej</t>
  </si>
  <si>
    <t xml:space="preserve">    6. Zmiana stanu rezerw</t>
  </si>
  <si>
    <t xml:space="preserve">    7. Zmiana stanu zapasów</t>
  </si>
  <si>
    <t xml:space="preserve">    8. Zmiana stanu należności</t>
  </si>
  <si>
    <t xml:space="preserve">    9. Zmiana stanu zobowiązań krótkoterminowych, z wyjątkiem pożyczek i  kredytów</t>
  </si>
  <si>
    <t xml:space="preserve">    10. Zmiana stanu rozliczeń międzyokresowych</t>
  </si>
  <si>
    <t xml:space="preserve">    11. Inne korekty</t>
  </si>
  <si>
    <t xml:space="preserve">      3.1. w jednostkach powiązanych</t>
  </si>
  <si>
    <t xml:space="preserve">       -zbycie aktywów finansowych</t>
  </si>
  <si>
    <t xml:space="preserve">       -dywidendy i udziały w zyskach</t>
  </si>
  <si>
    <t xml:space="preserve">       -spłata udzielonych pożyczek długoterminowych</t>
  </si>
  <si>
    <t xml:space="preserve">      -odsetki</t>
  </si>
  <si>
    <t xml:space="preserve">      -inne wpływy z aktywów finansowych</t>
  </si>
  <si>
    <t xml:space="preserve">     3.1. w jednostkach powiązanych</t>
  </si>
  <si>
    <t xml:space="preserve">      -nabycie aktywów finansowych</t>
  </si>
  <si>
    <t xml:space="preserve">      -udzielone pożyczki długoterminowe</t>
  </si>
  <si>
    <t xml:space="preserve">      -w pozostałych jednostkach</t>
  </si>
  <si>
    <t>n/d</t>
  </si>
  <si>
    <t xml:space="preserve">     3.2. w jednostkach pozostałych</t>
  </si>
  <si>
    <t xml:space="preserve">    3. Emisja dłużnych papierów wartościowych</t>
  </si>
  <si>
    <t xml:space="preserve">    4. Inne wpływy finansowe</t>
  </si>
  <si>
    <t>WYSZCZEGÓLNIENIE</t>
  </si>
  <si>
    <t>- z przeniesienie na kapitał zapasowy</t>
  </si>
  <si>
    <t>- rozwiązanie kapitału rezerwowego</t>
  </si>
  <si>
    <t xml:space="preserve">  III. Należne wpłaty na kapitał podstawowy</t>
  </si>
  <si>
    <t xml:space="preserve">   2. Kapitał zapasowy</t>
  </si>
  <si>
    <t xml:space="preserve">   3. Kapitał  z aktualizacji wyceny</t>
  </si>
  <si>
    <t xml:space="preserve">   4. Pozostałe kapitały rezerwowe</t>
  </si>
  <si>
    <t xml:space="preserve">   5. Zysk (strata) z lat ubiegłych</t>
  </si>
  <si>
    <t xml:space="preserve">   6. Zysk (strata) netto</t>
  </si>
  <si>
    <t xml:space="preserve">   7. Odpisy z zysku netto w ciągu roku obrotowego (wielkość ujemna)</t>
  </si>
  <si>
    <t xml:space="preserve">   2. Kapitał  zapasowy na początek okresu</t>
  </si>
  <si>
    <t xml:space="preserve">      2.1. Zmiany kapitału zapasowego</t>
  </si>
  <si>
    <t xml:space="preserve">     2.2. Kapitał zapasowy na koniec okresu</t>
  </si>
  <si>
    <t xml:space="preserve">    3. Kapitał z aktualizacji wyceny na początek okresu</t>
  </si>
  <si>
    <t xml:space="preserve">      3.1. Zmiany kapitału z aktualizacji wyceny</t>
  </si>
  <si>
    <t xml:space="preserve">     3.2. Kapitał z aktualizacji wyceny na koniec okresu</t>
  </si>
  <si>
    <t xml:space="preserve">    4. Pozostałe kapitały rezerwowe na początek okresu</t>
  </si>
  <si>
    <t xml:space="preserve">      4.1. Zmiany pozostałych kapitałów rezerwowych</t>
  </si>
  <si>
    <t xml:space="preserve">    4.2. Pozostałe kapitały rezerwowe na koniec okresu</t>
  </si>
  <si>
    <t xml:space="preserve">   5. Zysk  (strata) z lat ubiegłych na początek okresu</t>
  </si>
  <si>
    <t xml:space="preserve">    5.1. Zysk z lat ubiegłych na początek okresu</t>
  </si>
  <si>
    <t xml:space="preserve">    5.2. Zysk z lat ubiegłych na początek okresu, po uzgodnieniu do danych porównywalnych</t>
  </si>
  <si>
    <t xml:space="preserve">    5.3. Zysk z lat ubiegłych na koniec okresu</t>
  </si>
  <si>
    <t xml:space="preserve">    5.4. Strata z lat ubiegłych na początek okresu</t>
  </si>
  <si>
    <t xml:space="preserve">    5.5. Strata z lat ubiegłych na początek okresu, po uzgodnieniu do danych porównywalnych</t>
  </si>
  <si>
    <t xml:space="preserve">    5.6. Strata z lat ubiegłych na koniec okresu</t>
  </si>
  <si>
    <t xml:space="preserve">    5.7. Zysk  (strata) z lat ubiegłych na koniec okresu</t>
  </si>
  <si>
    <t xml:space="preserve">   6. Wynik netto</t>
  </si>
  <si>
    <t xml:space="preserve">  IV. Udziały własne</t>
  </si>
  <si>
    <t xml:space="preserve">    3.2. Od pozostałych jednostek, w których emitent posiada zaangażowanie w kapitale</t>
  </si>
  <si>
    <t xml:space="preserve">    3.3. Od pozostałych jednostek</t>
  </si>
  <si>
    <t>- udziały lub akcje w  jednostkach podporządkowanych wyceniane  metodą praw własności</t>
  </si>
  <si>
    <t xml:space="preserve">     b) w pozostałych jednostkach, w których emitent posiada zaangażowanie w kapitale, w tym</t>
  </si>
  <si>
    <t>- udziały lub akcje w jednostkach współzależnych i stowarzyszonych wyceniane metodą praw własności</t>
  </si>
  <si>
    <t>- udziały lub akcje w innych jednostkach</t>
  </si>
  <si>
    <t xml:space="preserve">     c) w pozostałych jednostkach</t>
  </si>
  <si>
    <t xml:space="preserve">    2.2. Od pozostałych jednostek, w których emitent posiada zaangażowanie w kapitale</t>
  </si>
  <si>
    <t xml:space="preserve">    2.3. Od pozostałych jednostek</t>
  </si>
  <si>
    <t xml:space="preserve">    2.2. Wobec pozostałych jednostek, w których emitent posiada zaangażowanie w kapitale</t>
  </si>
  <si>
    <t xml:space="preserve">    2.3. Wobec pozostałych jednostek</t>
  </si>
  <si>
    <t xml:space="preserve">    3.2. Wobec pozostałych jednostek, w których emitent posiada zaangażowanie w kapitale</t>
  </si>
  <si>
    <t xml:space="preserve">    3.3. Wobec pozostałych jednostek</t>
  </si>
  <si>
    <t xml:space="preserve">    3.4. Fundusze specjalne</t>
  </si>
  <si>
    <t>1.1. Od jednostek powiązanych (z tytułu)</t>
  </si>
  <si>
    <t>1.2. Od pozostałych jednostek, w których emitent posiada zaangażowanie w kapitale (z tytułu)</t>
  </si>
  <si>
    <t>1.3. Od pozostałych jednostek (z tytułu)</t>
  </si>
  <si>
    <t>2.1. Na rzecz jednostek powiązanych (z tytułu)</t>
  </si>
  <si>
    <t>2.2. Na rzecz pozostałych jednostek, w których emitent posiada zaangażowanie w kapitale (z tytułu)</t>
  </si>
  <si>
    <t>2.3. Na rzecz pozostałych jednostek (z tytułu)</t>
  </si>
  <si>
    <t>- potencjalne roszczenia</t>
  </si>
  <si>
    <t xml:space="preserve">  1. Zysk z tytułu rozchodu niefinansowych aktywów trwałych</t>
  </si>
  <si>
    <t xml:space="preserve">  3. Aktualizacja wartości aktywów niefinansowych</t>
  </si>
  <si>
    <t xml:space="preserve">  1. Strata z tytułu rozchodu niefinansowych aktywów trwałych</t>
  </si>
  <si>
    <t>a) od jednostek powiązanych, w tym:</t>
  </si>
  <si>
    <t>- w których emitent posiada zaangażowanie w kapitale</t>
  </si>
  <si>
    <t>b) od pozostałych jednostek, w tym:</t>
  </si>
  <si>
    <t xml:space="preserve">  4. Aktualizacja wartości aktywów finansowych</t>
  </si>
  <si>
    <t xml:space="preserve">  3. Zysk z tytułu rozchodu aktywów finansowych, w tym:</t>
  </si>
  <si>
    <t>- w jednostkach powiązanych</t>
  </si>
  <si>
    <t xml:space="preserve">  2. Strata z tytułu rozchodu aktywów finansowych, w tym:</t>
  </si>
  <si>
    <t xml:space="preserve"> XII. Udział w zyskach (stratach) jednostek podporządkowanych wycenianych metodą praw własności</t>
  </si>
  <si>
    <t xml:space="preserve"> XIII. Zysk (strata) brutto</t>
  </si>
  <si>
    <t xml:space="preserve"> XIV. Podatek dochodowy</t>
  </si>
  <si>
    <t xml:space="preserve"> XV. Pozostałe obowiązkowe zmniejszenia zysku (zwiększenia straty)</t>
  </si>
  <si>
    <t xml:space="preserve"> XVI. Zysk (strata) netto</t>
  </si>
  <si>
    <t xml:space="preserve">  3. Aktualizacja wartości aktywów finansowych</t>
  </si>
  <si>
    <t>- z podziału zysku (ponad wymaganą ustawowo minimalną wartość)</t>
  </si>
  <si>
    <t>- hipoteka kaucyjna z tytułu zabezpieczenia otrzymanych kredytów i pożyczek</t>
  </si>
  <si>
    <t xml:space="preserve">      3.2. w pozostałych jednostkach:</t>
  </si>
  <si>
    <t xml:space="preserve">       - zbycie aktywów finansowych</t>
  </si>
  <si>
    <t xml:space="preserve">       - dywidendy i udziały w zyskach</t>
  </si>
  <si>
    <t xml:space="preserve">       - spłata udzielonych pożyczek długoterminowych</t>
  </si>
  <si>
    <t xml:space="preserve">      - odsetki</t>
  </si>
  <si>
    <t xml:space="preserve">      - inne wpływy z aktywów finansowych</t>
  </si>
  <si>
    <t xml:space="preserve">      - nabycie aktywów finansowych</t>
  </si>
  <si>
    <t xml:space="preserve">           - wykup obligacji przez emitentów</t>
  </si>
  <si>
    <t xml:space="preserve">           - nabycie obligacji</t>
  </si>
  <si>
    <t>okres 
od 01-01-2024 do 31-03-2024</t>
  </si>
  <si>
    <t>stan na                    31-03-2024</t>
  </si>
  <si>
    <t>01-01-2024                do 31-03-2024</t>
  </si>
  <si>
    <t>01-01-2024                     do 31-03-2024 (narastająco)</t>
  </si>
  <si>
    <t>okres 
od 01-01-2025 do 31-03-2025</t>
  </si>
  <si>
    <t>stan na                    31-03-2025</t>
  </si>
  <si>
    <t>stan na               31-12-2024</t>
  </si>
  <si>
    <t>01-01-2025                do 31-03-2025</t>
  </si>
  <si>
    <t>01-01-2025                 do 31-03-2025 (narastająco)</t>
  </si>
  <si>
    <t>01-01-2024           do 31-03-2024 (narastająco)</t>
  </si>
  <si>
    <t>01-01-2025                     do 31-03-2025</t>
  </si>
  <si>
    <t>01-01-2025                     do 31-03-2025 (narastająco)</t>
  </si>
  <si>
    <t>01-01-2024       do 31-12-2024</t>
  </si>
  <si>
    <t xml:space="preserve">Na dzień 31.03.2025 roku Spółka posiada 7 umów z pracownikami, które zawierają zapisy o odszkodowaniu z tytułu zakazu konkurencji. Potencjalna miesięczna wartość wynagrodzenia z tytułu zakazu konkurencji jest zbliżona do miesięcznego wynagrodzenia danej osoby, natomiast czas trwania zakazu to 12 miesięcy. </t>
  </si>
  <si>
    <t>Zysk (strata) na jedną akcję wyliczony dla zysku zanualizowanego oraz liczby akcji na koniec każdego okresu kształtował się na następującym poziomie: I kwartał 2024 – 1,94 zł; I kwartał 2025 – 1,33 zł.</t>
  </si>
  <si>
    <t xml:space="preserve">  4. Przychody ze sprzedaży materiałów</t>
  </si>
  <si>
    <t xml:space="preserve">  5. Inne przychody operacyjne</t>
  </si>
  <si>
    <t xml:space="preserve">  3. Koszty sprzedaży materiałów</t>
  </si>
  <si>
    <t xml:space="preserve">  4. Inne koszty operacyjne</t>
  </si>
  <si>
    <t xml:space="preserve"> I. Przychody netto ze sprzedaży produktów, towarów</t>
  </si>
  <si>
    <t xml:space="preserve"> I. Przychody netto ze sprzedaży produktów i towarów, w tym:</t>
  </si>
  <si>
    <t xml:space="preserve">  2. Przychody netto ze sprzedaży towarów</t>
  </si>
  <si>
    <t xml:space="preserve">  2. Wartość sprzedanych towarów</t>
  </si>
  <si>
    <t xml:space="preserve"> II. Koszty sprzedanych produktów i towarów, w tym:</t>
  </si>
  <si>
    <t>- zastawy rejestrowe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</si>
</sst>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Kč&quot;_-;\-* #,##0\ &quot;Kč&quot;_-;_-* &quot;-&quot;\ &quot;Kč&quot;_-;_-@_-"/>
    <numFmt numFmtId="165" formatCode="_-* #,##0\ _K_č_-;\-* #,##0\ _K_č_-;_-* &quot;-&quot;\ _K_č_-;_-@_-"/>
    <numFmt numFmtId="166" formatCode="_-* #,##0.00\ &quot;Kč&quot;_-;\-* #,##0.00\ &quot;Kč&quot;_-;_-* &quot;-&quot;??\ &quot;Kč&quot;_-;_-@_-"/>
    <numFmt numFmtId="167" formatCode="_-* #,##0.00\ _K_č_-;\-* #,##0.00\ _K_č_-;_-* &quot;-&quot;??\ _K_č_-;_-@_-"/>
    <numFmt numFmtId="168" formatCode="#,##0.00\ &quot;zł&quot;"/>
  </numFmts>
  <fonts count="4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10"/>
      <name val="Helv"/>
    </font>
    <font>
      <sz val="10"/>
      <name val="Arial"/>
      <family val="2"/>
      <charset val="238"/>
    </font>
    <font>
      <sz val="10"/>
      <name val="Arial CE"/>
    </font>
    <font>
      <sz val="8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sz val="14"/>
      <name val="Times New Roman CE"/>
      <charset val="238"/>
    </font>
    <font>
      <b/>
      <sz val="10"/>
      <color indexed="10"/>
      <name val="Times New Roman CE"/>
      <charset val="238"/>
    </font>
    <font>
      <b/>
      <sz val="12"/>
      <color indexed="48"/>
      <name val="Times New Roman CE"/>
      <charset val="238"/>
    </font>
    <font>
      <b/>
      <sz val="12"/>
      <color indexed="21"/>
      <name val="Times New Roman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9"/>
      <name val="Arial CE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1A396C"/>
      </left>
      <right style="thin">
        <color rgb="FF1A396C"/>
      </right>
      <top style="thin">
        <color rgb="FF1A396C"/>
      </top>
      <bottom style="thin">
        <color rgb="FF1A396C"/>
      </bottom>
      <diagonal/>
    </border>
    <border>
      <left style="thin">
        <color rgb="FF1A396C"/>
      </left>
      <right style="thin">
        <color indexed="64"/>
      </right>
      <top style="thin">
        <color rgb="FF1A396C"/>
      </top>
      <bottom style="thin">
        <color rgb="FF1A396C"/>
      </bottom>
      <diagonal/>
    </border>
    <border>
      <left style="thin">
        <color indexed="64"/>
      </left>
      <right style="thin">
        <color indexed="64"/>
      </right>
      <top style="thin">
        <color rgb="FF1A396C"/>
      </top>
      <bottom style="thin">
        <color rgb="FF1A396C"/>
      </bottom>
      <diagonal/>
    </border>
    <border>
      <left style="thin">
        <color indexed="64"/>
      </left>
      <right style="thin">
        <color rgb="FF1A396C"/>
      </right>
      <top style="thin">
        <color rgb="FF1A396C"/>
      </top>
      <bottom style="thin">
        <color rgb="FF1A396C"/>
      </bottom>
      <diagonal/>
    </border>
    <border>
      <left style="thin">
        <color rgb="FF1A396C"/>
      </left>
      <right/>
      <top/>
      <bottom style="thin">
        <color rgb="FF1A396C"/>
      </bottom>
      <diagonal/>
    </border>
    <border>
      <left/>
      <right/>
      <top/>
      <bottom style="thin">
        <color rgb="FF1A396C"/>
      </bottom>
      <diagonal/>
    </border>
    <border>
      <left/>
      <right style="thin">
        <color rgb="FF1A396C"/>
      </right>
      <top/>
      <bottom style="thin">
        <color rgb="FF1A396C"/>
      </bottom>
      <diagonal/>
    </border>
  </borders>
  <cellStyleXfs count="1184">
    <xf numFmtId="0" fontId="0" fillId="0" borderId="0"/>
    <xf numFmtId="165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6" fillId="0" borderId="0"/>
    <xf numFmtId="0" fontId="24" fillId="0" borderId="0"/>
    <xf numFmtId="0" fontId="38" fillId="0" borderId="0"/>
    <xf numFmtId="0" fontId="24" fillId="0" borderId="0"/>
    <xf numFmtId="0" fontId="19" fillId="0" borderId="0"/>
    <xf numFmtId="0" fontId="45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22" fillId="0" borderId="3" xfId="0" applyFont="1" applyBorder="1"/>
    <xf numFmtId="0" fontId="22" fillId="0" borderId="1" xfId="0" applyFont="1" applyBorder="1"/>
    <xf numFmtId="0" fontId="22" fillId="0" borderId="4" xfId="0" applyFont="1" applyBorder="1"/>
    <xf numFmtId="0" fontId="22" fillId="0" borderId="2" xfId="0" applyFont="1" applyBorder="1"/>
    <xf numFmtId="0" fontId="22" fillId="0" borderId="5" xfId="0" applyFont="1" applyBorder="1"/>
    <xf numFmtId="2" fontId="22" fillId="0" borderId="0" xfId="0" applyNumberFormat="1" applyFont="1"/>
    <xf numFmtId="0" fontId="30" fillId="0" borderId="0" xfId="0" applyFont="1"/>
    <xf numFmtId="0" fontId="29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justify" vertical="top"/>
    </xf>
    <xf numFmtId="2" fontId="27" fillId="0" borderId="0" xfId="0" applyNumberFormat="1" applyFont="1"/>
    <xf numFmtId="0" fontId="30" fillId="0" borderId="0" xfId="0" applyFont="1" applyAlignment="1">
      <alignment vertical="top"/>
    </xf>
    <xf numFmtId="49" fontId="30" fillId="0" borderId="0" xfId="0" applyNumberFormat="1" applyFont="1" applyAlignment="1">
      <alignment horizontal="justify" vertical="top" wrapText="1"/>
    </xf>
    <xf numFmtId="0" fontId="32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1" fillId="0" borderId="0" xfId="0" applyFont="1" applyAlignment="1">
      <alignment vertical="top"/>
    </xf>
    <xf numFmtId="168" fontId="28" fillId="0" borderId="0" xfId="0" applyNumberFormat="1" applyFont="1" applyAlignment="1">
      <alignment horizontal="right" vertical="top"/>
    </xf>
    <xf numFmtId="0" fontId="28" fillId="0" borderId="0" xfId="0" applyFont="1" applyAlignment="1">
      <alignment horizontal="justify" vertical="top"/>
    </xf>
    <xf numFmtId="0" fontId="34" fillId="0" borderId="0" xfId="0" applyFont="1"/>
    <xf numFmtId="0" fontId="37" fillId="0" borderId="0" xfId="0" applyFont="1" applyAlignment="1">
      <alignment horizontal="justify" vertical="top" wrapText="1"/>
    </xf>
    <xf numFmtId="0" fontId="35" fillId="0" borderId="0" xfId="0" applyFont="1" applyAlignment="1">
      <alignment vertical="top"/>
    </xf>
    <xf numFmtId="0" fontId="36" fillId="0" borderId="0" xfId="0" applyFont="1" applyAlignment="1">
      <alignment horizontal="justify" vertical="top"/>
    </xf>
    <xf numFmtId="0" fontId="19" fillId="0" borderId="0" xfId="9"/>
    <xf numFmtId="3" fontId="19" fillId="0" borderId="0" xfId="9" applyNumberFormat="1"/>
    <xf numFmtId="0" fontId="41" fillId="0" borderId="0" xfId="9" applyFont="1" applyAlignment="1">
      <alignment vertical="center" wrapText="1"/>
    </xf>
    <xf numFmtId="3" fontId="41" fillId="0" borderId="0" xfId="9" applyNumberFormat="1" applyFont="1" applyAlignment="1">
      <alignment horizontal="right" vertical="center" wrapText="1"/>
    </xf>
    <xf numFmtId="3" fontId="44" fillId="0" borderId="0" xfId="9" applyNumberFormat="1" applyFont="1" applyAlignment="1">
      <alignment horizontal="right" vertical="center" wrapText="1"/>
    </xf>
    <xf numFmtId="0" fontId="39" fillId="0" borderId="0" xfId="9" applyFont="1"/>
    <xf numFmtId="0" fontId="18" fillId="0" borderId="0" xfId="9" applyFont="1"/>
    <xf numFmtId="3" fontId="43" fillId="0" borderId="0" xfId="9" applyNumberFormat="1" applyFont="1" applyAlignment="1">
      <alignment horizontal="right" vertical="center" wrapText="1"/>
    </xf>
    <xf numFmtId="3" fontId="42" fillId="0" borderId="9" xfId="13" applyNumberFormat="1" applyFont="1" applyBorder="1" applyAlignment="1">
      <alignment horizontal="right" vertical="center" wrapText="1"/>
    </xf>
    <xf numFmtId="3" fontId="44" fillId="0" borderId="9" xfId="13" applyNumberFormat="1" applyFont="1" applyBorder="1" applyAlignment="1">
      <alignment horizontal="right" vertical="center" wrapText="1"/>
    </xf>
    <xf numFmtId="0" fontId="43" fillId="0" borderId="9" xfId="13" quotePrefix="1" applyFont="1" applyBorder="1" applyAlignment="1">
      <alignment horizontal="left" vertical="center" wrapText="1" indent="2"/>
    </xf>
    <xf numFmtId="0" fontId="43" fillId="0" borderId="9" xfId="9" quotePrefix="1" applyFont="1" applyBorder="1" applyAlignment="1">
      <alignment horizontal="left" vertical="center" wrapText="1" indent="2"/>
    </xf>
    <xf numFmtId="0" fontId="41" fillId="0" borderId="9" xfId="9" applyFont="1" applyBorder="1" applyAlignment="1">
      <alignment horizontal="center" vertical="center" wrapText="1"/>
    </xf>
    <xf numFmtId="0" fontId="41" fillId="0" borderId="9" xfId="9" applyFont="1" applyBorder="1" applyAlignment="1">
      <alignment horizontal="left" vertical="center" wrapText="1" indent="1"/>
    </xf>
    <xf numFmtId="3" fontId="41" fillId="0" borderId="9" xfId="9" applyNumberFormat="1" applyFont="1" applyBorder="1" applyAlignment="1">
      <alignment horizontal="right" vertical="center" wrapText="1"/>
    </xf>
    <xf numFmtId="3" fontId="42" fillId="0" borderId="9" xfId="9" applyNumberFormat="1" applyFont="1" applyBorder="1" applyAlignment="1">
      <alignment horizontal="right" vertical="center" wrapText="1"/>
    </xf>
    <xf numFmtId="4" fontId="42" fillId="0" borderId="9" xfId="9" applyNumberFormat="1" applyFont="1" applyBorder="1" applyAlignment="1">
      <alignment horizontal="right" vertical="center" wrapText="1"/>
    </xf>
    <xf numFmtId="0" fontId="42" fillId="0" borderId="9" xfId="9" applyFont="1" applyBorder="1" applyAlignment="1">
      <alignment horizontal="center" vertical="center" wrapText="1"/>
    </xf>
    <xf numFmtId="0" fontId="41" fillId="0" borderId="9" xfId="9" applyFont="1" applyBorder="1" applyAlignment="1">
      <alignment vertical="center" wrapText="1"/>
    </xf>
    <xf numFmtId="3" fontId="42" fillId="0" borderId="9" xfId="9" applyNumberFormat="1" applyFont="1" applyBorder="1" applyAlignment="1">
      <alignment horizontal="center" vertical="center" wrapText="1"/>
    </xf>
    <xf numFmtId="0" fontId="43" fillId="0" borderId="9" xfId="9" applyFont="1" applyBorder="1" applyAlignment="1">
      <alignment vertical="center" wrapText="1"/>
    </xf>
    <xf numFmtId="3" fontId="44" fillId="0" borderId="9" xfId="9" applyNumberFormat="1" applyFont="1" applyBorder="1" applyAlignment="1">
      <alignment horizontal="right" vertical="center" wrapText="1"/>
    </xf>
    <xf numFmtId="3" fontId="43" fillId="0" borderId="9" xfId="9" applyNumberFormat="1" applyFont="1" applyBorder="1" applyAlignment="1">
      <alignment horizontal="center" vertical="center" wrapText="1"/>
    </xf>
    <xf numFmtId="3" fontId="43" fillId="0" borderId="9" xfId="9" applyNumberFormat="1" applyFont="1" applyBorder="1" applyAlignment="1">
      <alignment horizontal="right" vertical="center" wrapText="1"/>
    </xf>
    <xf numFmtId="3" fontId="41" fillId="0" borderId="9" xfId="9" applyNumberFormat="1" applyFont="1" applyBorder="1" applyAlignment="1">
      <alignment horizontal="center" vertical="center" wrapText="1"/>
    </xf>
    <xf numFmtId="0" fontId="41" fillId="0" borderId="9" xfId="9" applyFont="1" applyBorder="1" applyAlignment="1">
      <alignment horizontal="left" vertical="center" wrapText="1" indent="11"/>
    </xf>
    <xf numFmtId="4" fontId="43" fillId="0" borderId="9" xfId="9" applyNumberFormat="1" applyFont="1" applyBorder="1" applyAlignment="1">
      <alignment horizontal="right" vertical="center" wrapText="1"/>
    </xf>
    <xf numFmtId="4" fontId="44" fillId="0" borderId="9" xfId="9" applyNumberFormat="1" applyFont="1" applyBorder="1" applyAlignment="1">
      <alignment horizontal="right" vertical="center" wrapText="1"/>
    </xf>
    <xf numFmtId="0" fontId="42" fillId="0" borderId="9" xfId="9" applyFont="1" applyBorder="1" applyAlignment="1">
      <alignment horizontal="right" vertical="center" wrapText="1"/>
    </xf>
    <xf numFmtId="0" fontId="44" fillId="0" borderId="9" xfId="9" applyFont="1" applyBorder="1" applyAlignment="1">
      <alignment horizontal="right" vertical="center" wrapText="1"/>
    </xf>
    <xf numFmtId="0" fontId="44" fillId="0" borderId="9" xfId="9" applyFont="1" applyBorder="1" applyAlignment="1">
      <alignment horizontal="center" vertical="center" wrapText="1"/>
    </xf>
    <xf numFmtId="0" fontId="43" fillId="0" borderId="9" xfId="9" applyFont="1" applyBorder="1" applyAlignment="1">
      <alignment horizontal="right" vertical="center" wrapText="1"/>
    </xf>
    <xf numFmtId="3" fontId="44" fillId="0" borderId="9" xfId="9" applyNumberFormat="1" applyFont="1" applyBorder="1" applyAlignment="1">
      <alignment horizontal="center" vertical="center" wrapText="1"/>
    </xf>
    <xf numFmtId="0" fontId="43" fillId="0" borderId="9" xfId="9" applyFont="1" applyBorder="1" applyAlignment="1">
      <alignment horizontal="center" vertical="center" wrapText="1"/>
    </xf>
    <xf numFmtId="0" fontId="43" fillId="0" borderId="9" xfId="9" applyFont="1" applyBorder="1" applyAlignment="1">
      <alignment horizontal="left" vertical="center" wrapText="1" indent="2"/>
    </xf>
    <xf numFmtId="0" fontId="44" fillId="0" borderId="9" xfId="9" applyFont="1" applyBorder="1" applyAlignment="1">
      <alignment vertical="center" wrapText="1"/>
    </xf>
    <xf numFmtId="3" fontId="41" fillId="0" borderId="9" xfId="9" applyNumberFormat="1" applyFont="1" applyBorder="1" applyAlignment="1">
      <alignment vertical="center" wrapText="1"/>
    </xf>
    <xf numFmtId="3" fontId="43" fillId="0" borderId="9" xfId="9" applyNumberFormat="1" applyFont="1" applyBorder="1" applyAlignment="1">
      <alignment vertical="center" wrapText="1"/>
    </xf>
    <xf numFmtId="3" fontId="42" fillId="0" borderId="9" xfId="9" applyNumberFormat="1" applyFont="1" applyBorder="1" applyAlignment="1">
      <alignment vertical="center" wrapText="1"/>
    </xf>
    <xf numFmtId="3" fontId="44" fillId="0" borderId="9" xfId="9" applyNumberFormat="1" applyFont="1" applyBorder="1" applyAlignment="1">
      <alignment vertical="center" wrapText="1"/>
    </xf>
    <xf numFmtId="0" fontId="43" fillId="0" borderId="9" xfId="22" applyFont="1" applyBorder="1" applyAlignment="1">
      <alignment vertical="center" wrapText="1"/>
    </xf>
    <xf numFmtId="0" fontId="43" fillId="0" borderId="9" xfId="18" applyFont="1" applyBorder="1" applyAlignment="1">
      <alignment vertical="center" wrapText="1"/>
    </xf>
    <xf numFmtId="0" fontId="43" fillId="0" borderId="9" xfId="22" quotePrefix="1" applyFont="1" applyBorder="1" applyAlignment="1">
      <alignment horizontal="left" vertical="center" wrapText="1" indent="2"/>
    </xf>
    <xf numFmtId="0" fontId="43" fillId="2" borderId="9" xfId="22" applyFont="1" applyFill="1" applyBorder="1" applyAlignment="1">
      <alignment vertical="center" wrapText="1"/>
    </xf>
    <xf numFmtId="0" fontId="43" fillId="0" borderId="9" xfId="9" quotePrefix="1" applyFont="1" applyBorder="1" applyAlignment="1">
      <alignment horizontal="left" vertical="center" wrapText="1" indent="1"/>
    </xf>
    <xf numFmtId="0" fontId="43" fillId="0" borderId="9" xfId="45" quotePrefix="1" applyFont="1" applyBorder="1" applyAlignment="1">
      <alignment horizontal="left" vertical="center" wrapText="1" indent="1"/>
    </xf>
    <xf numFmtId="0" fontId="43" fillId="0" borderId="9" xfId="45" applyFont="1" applyBorder="1" applyAlignment="1">
      <alignment horizontal="left" vertical="center" wrapText="1" indent="1"/>
    </xf>
    <xf numFmtId="0" fontId="41" fillId="0" borderId="9" xfId="45" applyFont="1" applyBorder="1" applyAlignment="1">
      <alignment vertical="center" wrapText="1"/>
    </xf>
    <xf numFmtId="4" fontId="42" fillId="0" borderId="9" xfId="71" applyNumberFormat="1" applyFont="1" applyBorder="1" applyAlignment="1">
      <alignment horizontal="right" vertical="center" wrapText="1"/>
    </xf>
    <xf numFmtId="4" fontId="19" fillId="0" borderId="0" xfId="9" applyNumberFormat="1"/>
    <xf numFmtId="3" fontId="42" fillId="0" borderId="9" xfId="217" applyNumberFormat="1" applyFont="1" applyBorder="1" applyAlignment="1">
      <alignment horizontal="right" vertical="center" wrapText="1"/>
    </xf>
    <xf numFmtId="3" fontId="44" fillId="0" borderId="9" xfId="217" applyNumberFormat="1" applyFont="1" applyBorder="1" applyAlignment="1">
      <alignment horizontal="right" vertical="center" wrapText="1"/>
    </xf>
    <xf numFmtId="3" fontId="43" fillId="0" borderId="9" xfId="247" applyNumberFormat="1" applyFont="1" applyBorder="1" applyAlignment="1">
      <alignment horizontal="right" vertical="center" wrapText="1"/>
    </xf>
    <xf numFmtId="0" fontId="43" fillId="0" borderId="9" xfId="22" quotePrefix="1" applyFont="1" applyBorder="1" applyAlignment="1">
      <alignment vertical="center" wrapText="1"/>
    </xf>
    <xf numFmtId="0" fontId="43" fillId="0" borderId="9" xfId="9" quotePrefix="1" applyFont="1" applyBorder="1" applyAlignment="1">
      <alignment vertical="center" wrapText="1"/>
    </xf>
    <xf numFmtId="0" fontId="19" fillId="0" borderId="0" xfId="9" applyAlignment="1">
      <alignment wrapText="1"/>
    </xf>
    <xf numFmtId="3" fontId="42" fillId="0" borderId="9" xfId="1126" applyNumberFormat="1" applyFont="1" applyBorder="1" applyAlignment="1">
      <alignment horizontal="right" vertical="center" wrapText="1"/>
    </xf>
    <xf numFmtId="3" fontId="44" fillId="0" borderId="9" xfId="1126" applyNumberFormat="1" applyFont="1" applyBorder="1" applyAlignment="1">
      <alignment horizontal="right" vertical="center" wrapText="1"/>
    </xf>
    <xf numFmtId="3" fontId="41" fillId="0" borderId="9" xfId="1127" applyNumberFormat="1" applyFont="1" applyBorder="1" applyAlignment="1">
      <alignment horizontal="right" vertical="center" wrapText="1"/>
    </xf>
    <xf numFmtId="3" fontId="43" fillId="0" borderId="9" xfId="1127" applyNumberFormat="1" applyFont="1" applyBorder="1" applyAlignment="1">
      <alignment horizontal="right" vertical="center" wrapText="1"/>
    </xf>
    <xf numFmtId="3" fontId="44" fillId="0" borderId="9" xfId="1127" applyNumberFormat="1" applyFont="1" applyBorder="1" applyAlignment="1">
      <alignment horizontal="right" vertical="center" wrapText="1"/>
    </xf>
    <xf numFmtId="4" fontId="43" fillId="0" borderId="9" xfId="1127" applyNumberFormat="1" applyFont="1" applyBorder="1" applyAlignment="1">
      <alignment horizontal="right" vertical="center" wrapText="1"/>
    </xf>
    <xf numFmtId="4" fontId="44" fillId="0" borderId="9" xfId="1127" applyNumberFormat="1" applyFont="1" applyBorder="1" applyAlignment="1">
      <alignment horizontal="right" vertical="center" wrapText="1"/>
    </xf>
    <xf numFmtId="3" fontId="42" fillId="0" borderId="9" xfId="1127" applyNumberFormat="1" applyFont="1" applyBorder="1" applyAlignment="1">
      <alignment horizontal="right" vertical="center" wrapText="1"/>
    </xf>
    <xf numFmtId="3" fontId="44" fillId="0" borderId="9" xfId="22" applyNumberFormat="1" applyFont="1" applyBorder="1" applyAlignment="1">
      <alignment horizontal="right" vertical="center" wrapText="1"/>
    </xf>
    <xf numFmtId="3" fontId="42" fillId="0" borderId="9" xfId="22" applyNumberFormat="1" applyFont="1" applyBorder="1" applyAlignment="1">
      <alignment horizontal="right" vertical="center" wrapText="1"/>
    </xf>
    <xf numFmtId="3" fontId="44" fillId="0" borderId="9" xfId="247" applyNumberFormat="1" applyFont="1" applyBorder="1" applyAlignment="1">
      <alignment horizontal="right" vertical="center" wrapText="1"/>
    </xf>
    <xf numFmtId="0" fontId="41" fillId="0" borderId="9" xfId="9" applyFont="1" applyFill="1" applyBorder="1" applyAlignment="1">
      <alignment vertical="center" wrapText="1"/>
    </xf>
    <xf numFmtId="3" fontId="41" fillId="0" borderId="9" xfId="9" applyNumberFormat="1" applyFont="1" applyFill="1" applyBorder="1" applyAlignment="1">
      <alignment vertical="center" wrapText="1"/>
    </xf>
    <xf numFmtId="3" fontId="43" fillId="0" borderId="9" xfId="9" applyNumberFormat="1" applyFont="1" applyFill="1" applyBorder="1" applyAlignment="1">
      <alignment vertical="center" wrapText="1"/>
    </xf>
    <xf numFmtId="3" fontId="42" fillId="0" borderId="9" xfId="9" applyNumberFormat="1" applyFont="1" applyFill="1" applyBorder="1" applyAlignment="1">
      <alignment vertical="center" wrapText="1"/>
    </xf>
    <xf numFmtId="3" fontId="44" fillId="0" borderId="9" xfId="9" applyNumberFormat="1" applyFont="1" applyFill="1" applyBorder="1" applyAlignment="1">
      <alignment vertical="center" wrapText="1"/>
    </xf>
    <xf numFmtId="3" fontId="42" fillId="0" borderId="9" xfId="1155" applyNumberFormat="1" applyFont="1" applyBorder="1" applyAlignment="1">
      <alignment horizontal="right" vertical="center" wrapText="1"/>
    </xf>
    <xf numFmtId="4" fontId="42" fillId="0" borderId="9" xfId="1156" applyNumberFormat="1" applyFont="1" applyBorder="1" applyAlignment="1">
      <alignment horizontal="right" vertical="center" wrapText="1"/>
    </xf>
    <xf numFmtId="3" fontId="42" fillId="0" borderId="9" xfId="1156" applyNumberFormat="1" applyFont="1" applyBorder="1" applyAlignment="1">
      <alignment horizontal="right" vertical="center" wrapText="1"/>
    </xf>
    <xf numFmtId="4" fontId="42" fillId="0" borderId="9" xfId="1156" applyNumberFormat="1" applyFont="1" applyBorder="1" applyAlignment="1">
      <alignment horizontal="right" vertical="center" wrapText="1"/>
    </xf>
    <xf numFmtId="4" fontId="22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4" fontId="22" fillId="0" borderId="8" xfId="0" applyNumberFormat="1" applyFont="1" applyBorder="1" applyAlignment="1">
      <alignment horizontal="center"/>
    </xf>
    <xf numFmtId="4" fontId="22" fillId="0" borderId="7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3" xfId="0" applyFont="1" applyBorder="1"/>
    <xf numFmtId="0" fontId="0" fillId="0" borderId="5" xfId="0" applyBorder="1"/>
    <xf numFmtId="0" fontId="0" fillId="0" borderId="1" xfId="0" applyBorder="1"/>
    <xf numFmtId="0" fontId="22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2" fontId="22" fillId="0" borderId="0" xfId="0" applyNumberFormat="1" applyFont="1" applyAlignment="1">
      <alignment horizontal="center"/>
    </xf>
    <xf numFmtId="0" fontId="40" fillId="0" borderId="9" xfId="9" applyFont="1" applyBorder="1" applyAlignment="1">
      <alignment horizontal="center" vertical="center" wrapText="1"/>
    </xf>
    <xf numFmtId="0" fontId="41" fillId="0" borderId="9" xfId="9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9" fillId="0" borderId="0" xfId="9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1" fillId="0" borderId="9" xfId="9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6" fillId="0" borderId="9" xfId="0" applyFont="1" applyBorder="1" applyAlignment="1">
      <alignment horizontal="center" vertical="center" wrapText="1"/>
    </xf>
    <xf numFmtId="0" fontId="1" fillId="0" borderId="13" xfId="9" applyFont="1" applyBorder="1" applyAlignment="1">
      <alignment horizontal="justify" wrapText="1"/>
    </xf>
    <xf numFmtId="0" fontId="0" fillId="0" borderId="14" xfId="0" applyBorder="1" applyAlignment="1">
      <alignment horizontal="justify" wrapText="1"/>
    </xf>
    <xf numFmtId="0" fontId="0" fillId="0" borderId="15" xfId="0" applyBorder="1" applyAlignment="1">
      <alignment horizontal="justify" wrapText="1"/>
    </xf>
    <xf numFmtId="3" fontId="1" fillId="0" borderId="10" xfId="9" applyNumberFormat="1" applyFont="1" applyFill="1" applyBorder="1" applyAlignment="1">
      <alignment horizontal="justify" vertical="center" wrapText="1"/>
    </xf>
    <xf numFmtId="3" fontId="2" fillId="0" borderId="11" xfId="9" applyNumberFormat="1" applyFont="1" applyFill="1" applyBorder="1" applyAlignment="1">
      <alignment horizontal="justify" vertical="center" wrapText="1"/>
    </xf>
    <xf numFmtId="3" fontId="2" fillId="0" borderId="12" xfId="9" applyNumberFormat="1" applyFont="1" applyFill="1" applyBorder="1" applyAlignment="1">
      <alignment horizontal="justify" vertical="center" wrapText="1"/>
    </xf>
    <xf numFmtId="0" fontId="30" fillId="0" borderId="0" xfId="0" applyFont="1" applyAlignment="1">
      <alignment horizontal="justify"/>
    </xf>
    <xf numFmtId="0" fontId="28" fillId="0" borderId="0" xfId="0" applyFont="1" applyAlignment="1">
      <alignment vertical="top"/>
    </xf>
    <xf numFmtId="168" fontId="28" fillId="0" borderId="0" xfId="0" applyNumberFormat="1" applyFont="1" applyAlignment="1">
      <alignment horizontal="right" vertical="top"/>
    </xf>
    <xf numFmtId="0" fontId="33" fillId="0" borderId="0" xfId="0" applyFont="1" applyAlignment="1">
      <alignment horizontal="justify" vertical="top" wrapText="1"/>
    </xf>
    <xf numFmtId="0" fontId="28" fillId="0" borderId="0" xfId="0" applyFont="1" applyAlignment="1">
      <alignment vertical="top" wrapText="1"/>
    </xf>
    <xf numFmtId="0" fontId="33" fillId="0" borderId="0" xfId="0" applyFont="1" applyAlignment="1">
      <alignment horizontal="justify" vertical="top"/>
    </xf>
    <xf numFmtId="0" fontId="30" fillId="0" borderId="0" xfId="0" applyFont="1" applyAlignment="1">
      <alignment horizontal="justify" vertical="top"/>
    </xf>
    <xf numFmtId="0" fontId="28" fillId="0" borderId="0" xfId="0" applyFont="1" applyAlignment="1">
      <alignment horizontal="justify" vertical="top"/>
    </xf>
    <xf numFmtId="0" fontId="30" fillId="0" borderId="0" xfId="0" applyFont="1" applyAlignment="1">
      <alignment vertical="top"/>
    </xf>
    <xf numFmtId="168" fontId="28" fillId="0" borderId="0" xfId="0" applyNumberFormat="1" applyFont="1" applyAlignment="1">
      <alignment vertical="top"/>
    </xf>
    <xf numFmtId="0" fontId="30" fillId="0" borderId="0" xfId="0" applyFont="1" applyAlignment="1">
      <alignment horizontal="justify" vertical="top" wrapText="1"/>
    </xf>
    <xf numFmtId="0" fontId="33" fillId="0" borderId="0" xfId="0" applyFont="1" applyAlignment="1">
      <alignment vertical="top"/>
    </xf>
    <xf numFmtId="0" fontId="32" fillId="0" borderId="0" xfId="0" applyFont="1" applyAlignment="1">
      <alignment vertical="top"/>
    </xf>
    <xf numFmtId="2" fontId="32" fillId="0" borderId="0" xfId="0" applyNumberFormat="1" applyFont="1" applyAlignment="1">
      <alignment vertical="top" wrapText="1"/>
    </xf>
    <xf numFmtId="49" fontId="32" fillId="0" borderId="0" xfId="0" applyNumberFormat="1" applyFont="1" applyAlignment="1">
      <alignment horizontal="justify" vertical="top" wrapText="1"/>
    </xf>
    <xf numFmtId="49" fontId="30" fillId="0" borderId="0" xfId="0" applyNumberFormat="1" applyFont="1" applyAlignment="1">
      <alignment horizontal="justify" vertical="top" wrapText="1"/>
    </xf>
  </cellXfs>
  <cellStyles count="1184">
    <cellStyle name="Comma [0]_laroux" xfId="1"/>
    <cellStyle name="Comma_laroux" xfId="2"/>
    <cellStyle name="Currency [0]_laroux" xfId="3"/>
    <cellStyle name="Currency_laroux" xfId="4"/>
    <cellStyle name="Normal_laroux" xfId="5"/>
    <cellStyle name="normální_laroux" xfId="6"/>
    <cellStyle name="Normalny" xfId="0" builtinId="0"/>
    <cellStyle name="Normalny 2" xfId="7"/>
    <cellStyle name="Normalny 2 2" xfId="11"/>
    <cellStyle name="Normalny 3" xfId="9"/>
    <cellStyle name="Normalny 3 10" xfId="45"/>
    <cellStyle name="Normalny 3 10 2" xfId="104"/>
    <cellStyle name="Normalny 3 10 2 2" xfId="339"/>
    <cellStyle name="Normalny 3 10 2 2 2" xfId="896"/>
    <cellStyle name="Normalny 3 10 2 2 2 2" xfId="246"/>
    <cellStyle name="Normalny 3 10 2 2 2 2 2" xfId="481"/>
    <cellStyle name="Normalny 3 10 2 2 2 2 2 2" xfId="1038"/>
    <cellStyle name="Normalny 3 10 2 2 2 2 3" xfId="803"/>
    <cellStyle name="Normalny 3 10 2 3" xfId="661"/>
    <cellStyle name="Normalny 3 10 3" xfId="280"/>
    <cellStyle name="Normalny 3 10 3 2" xfId="837"/>
    <cellStyle name="Normalny 3 10 4" xfId="602"/>
    <cellStyle name="Normalny 3 11" xfId="71"/>
    <cellStyle name="Normalny 3 11 2" xfId="306"/>
    <cellStyle name="Normalny 3 11 2 2" xfId="863"/>
    <cellStyle name="Normalny 3 11 3" xfId="628"/>
    <cellStyle name="Normalny 3 12" xfId="130"/>
    <cellStyle name="Normalny 3 12 2" xfId="365"/>
    <cellStyle name="Normalny 3 12 2 2" xfId="922"/>
    <cellStyle name="Normalny 3 12 3" xfId="687"/>
    <cellStyle name="Normalny 3 13" xfId="159"/>
    <cellStyle name="Normalny 3 13 2" xfId="394"/>
    <cellStyle name="Normalny 3 13 2 2" xfId="951"/>
    <cellStyle name="Normalny 3 13 3" xfId="716"/>
    <cellStyle name="Normalny 3 14" xfId="188"/>
    <cellStyle name="Normalny 3 14 2" xfId="423"/>
    <cellStyle name="Normalny 3 14 2 2" xfId="980"/>
    <cellStyle name="Normalny 3 14 3" xfId="745"/>
    <cellStyle name="Normalny 3 15" xfId="217"/>
    <cellStyle name="Normalny 3 15 2" xfId="452"/>
    <cellStyle name="Normalny 3 15 2 2" xfId="1009"/>
    <cellStyle name="Normalny 3 15 3" xfId="774"/>
    <cellStyle name="Normalny 3 16" xfId="247"/>
    <cellStyle name="Normalny 3 16 2" xfId="804"/>
    <cellStyle name="Normalny 3 17" xfId="482"/>
    <cellStyle name="Normalny 3 17 2" xfId="1039"/>
    <cellStyle name="Normalny 3 18" xfId="511"/>
    <cellStyle name="Normalny 3 18 2" xfId="1068"/>
    <cellStyle name="Normalny 3 19" xfId="540"/>
    <cellStyle name="Normalny 3 19 2" xfId="1097"/>
    <cellStyle name="Normalny 3 2" xfId="13"/>
    <cellStyle name="Normalny 3 2 10" xfId="160"/>
    <cellStyle name="Normalny 3 2 10 2" xfId="395"/>
    <cellStyle name="Normalny 3 2 10 2 2" xfId="952"/>
    <cellStyle name="Normalny 3 2 10 3" xfId="717"/>
    <cellStyle name="Normalny 3 2 11" xfId="189"/>
    <cellStyle name="Normalny 3 2 11 2" xfId="424"/>
    <cellStyle name="Normalny 3 2 11 2 2" xfId="981"/>
    <cellStyle name="Normalny 3 2 11 3" xfId="746"/>
    <cellStyle name="Normalny 3 2 12" xfId="218"/>
    <cellStyle name="Normalny 3 2 12 2" xfId="453"/>
    <cellStyle name="Normalny 3 2 12 2 2" xfId="1010"/>
    <cellStyle name="Normalny 3 2 12 3" xfId="775"/>
    <cellStyle name="Normalny 3 2 13" xfId="248"/>
    <cellStyle name="Normalny 3 2 13 2" xfId="805"/>
    <cellStyle name="Normalny 3 2 14" xfId="483"/>
    <cellStyle name="Normalny 3 2 14 2" xfId="1040"/>
    <cellStyle name="Normalny 3 2 15" xfId="512"/>
    <cellStyle name="Normalny 3 2 15 2" xfId="1069"/>
    <cellStyle name="Normalny 3 2 16" xfId="541"/>
    <cellStyle name="Normalny 3 2 16 2" xfId="1098"/>
    <cellStyle name="Normalny 3 2 17" xfId="571"/>
    <cellStyle name="Normalny 3 2 18" xfId="1127"/>
    <cellStyle name="Normalny 3 2 19" xfId="1156"/>
    <cellStyle name="Normalny 3 2 2" xfId="22"/>
    <cellStyle name="Normalny 3 2 2 10" xfId="255"/>
    <cellStyle name="Normalny 3 2 2 10 2" xfId="812"/>
    <cellStyle name="Normalny 3 2 2 11" xfId="489"/>
    <cellStyle name="Normalny 3 2 2 11 2" xfId="1046"/>
    <cellStyle name="Normalny 3 2 2 12" xfId="518"/>
    <cellStyle name="Normalny 3 2 2 12 2" xfId="1075"/>
    <cellStyle name="Normalny 3 2 2 13" xfId="547"/>
    <cellStyle name="Normalny 3 2 2 13 2" xfId="1104"/>
    <cellStyle name="Normalny 3 2 2 14" xfId="580"/>
    <cellStyle name="Normalny 3 2 2 15" xfId="1133"/>
    <cellStyle name="Normalny 3 2 2 16" xfId="1162"/>
    <cellStyle name="Normalny 3 2 2 2" xfId="29"/>
    <cellStyle name="Normalny 3 2 2 2 10" xfId="496"/>
    <cellStyle name="Normalny 3 2 2 2 10 2" xfId="1053"/>
    <cellStyle name="Normalny 3 2 2 2 11" xfId="525"/>
    <cellStyle name="Normalny 3 2 2 2 11 2" xfId="1082"/>
    <cellStyle name="Normalny 3 2 2 2 12" xfId="554"/>
    <cellStyle name="Normalny 3 2 2 2 12 2" xfId="1111"/>
    <cellStyle name="Normalny 3 2 2 2 13" xfId="587"/>
    <cellStyle name="Normalny 3 2 2 2 14" xfId="1140"/>
    <cellStyle name="Normalny 3 2 2 2 15" xfId="1169"/>
    <cellStyle name="Normalny 3 2 2 2 2" xfId="42"/>
    <cellStyle name="Normalny 3 2 2 2 2 10" xfId="538"/>
    <cellStyle name="Normalny 3 2 2 2 2 10 2" xfId="1095"/>
    <cellStyle name="Normalny 3 2 2 2 2 11" xfId="567"/>
    <cellStyle name="Normalny 3 2 2 2 2 11 2" xfId="1124"/>
    <cellStyle name="Normalny 3 2 2 2 2 12" xfId="600"/>
    <cellStyle name="Normalny 3 2 2 2 2 13" xfId="1153"/>
    <cellStyle name="Normalny 3 2 2 2 2 14" xfId="1182"/>
    <cellStyle name="Normalny 3 2 2 2 2 2" xfId="69"/>
    <cellStyle name="Normalny 3 2 2 2 2 2 2" xfId="128"/>
    <cellStyle name="Normalny 3 2 2 2 2 2 2 2" xfId="363"/>
    <cellStyle name="Normalny 3 2 2 2 2 2 2 2 2" xfId="920"/>
    <cellStyle name="Normalny 3 2 2 2 2 2 2 3" xfId="685"/>
    <cellStyle name="Normalny 3 2 2 2 2 2 3" xfId="304"/>
    <cellStyle name="Normalny 3 2 2 2 2 2 3 2" xfId="861"/>
    <cellStyle name="Normalny 3 2 2 2 2 2 4" xfId="626"/>
    <cellStyle name="Normalny 3 2 2 2 2 3" xfId="99"/>
    <cellStyle name="Normalny 3 2 2 2 2 3 2" xfId="334"/>
    <cellStyle name="Normalny 3 2 2 2 2 3 2 2" xfId="891"/>
    <cellStyle name="Normalny 3 2 2 2 2 3 3" xfId="656"/>
    <cellStyle name="Normalny 3 2 2 2 2 4" xfId="157"/>
    <cellStyle name="Normalny 3 2 2 2 2 4 2" xfId="392"/>
    <cellStyle name="Normalny 3 2 2 2 2 4 2 2" xfId="949"/>
    <cellStyle name="Normalny 3 2 2 2 2 4 3" xfId="714"/>
    <cellStyle name="Normalny 3 2 2 2 2 5" xfId="186"/>
    <cellStyle name="Normalny 3 2 2 2 2 5 2" xfId="421"/>
    <cellStyle name="Normalny 3 2 2 2 2 5 2 2" xfId="978"/>
    <cellStyle name="Normalny 3 2 2 2 2 5 3" xfId="743"/>
    <cellStyle name="Normalny 3 2 2 2 2 6" xfId="215"/>
    <cellStyle name="Normalny 3 2 2 2 2 6 2" xfId="450"/>
    <cellStyle name="Normalny 3 2 2 2 2 6 2 2" xfId="1007"/>
    <cellStyle name="Normalny 3 2 2 2 2 6 3" xfId="772"/>
    <cellStyle name="Normalny 3 2 2 2 2 7" xfId="244"/>
    <cellStyle name="Normalny 3 2 2 2 2 7 2" xfId="479"/>
    <cellStyle name="Normalny 3 2 2 2 2 7 2 2" xfId="1036"/>
    <cellStyle name="Normalny 3 2 2 2 2 7 3" xfId="801"/>
    <cellStyle name="Normalny 3 2 2 2 2 8" xfId="275"/>
    <cellStyle name="Normalny 3 2 2 2 2 8 2" xfId="832"/>
    <cellStyle name="Normalny 3 2 2 2 2 9" xfId="509"/>
    <cellStyle name="Normalny 3 2 2 2 2 9 2" xfId="1066"/>
    <cellStyle name="Normalny 3 2 2 2 3" xfId="56"/>
    <cellStyle name="Normalny 3 2 2 2 3 2" xfId="115"/>
    <cellStyle name="Normalny 3 2 2 2 3 2 2" xfId="350"/>
    <cellStyle name="Normalny 3 2 2 2 3 2 2 2" xfId="907"/>
    <cellStyle name="Normalny 3 2 2 2 3 2 3" xfId="672"/>
    <cellStyle name="Normalny 3 2 2 2 3 3" xfId="291"/>
    <cellStyle name="Normalny 3 2 2 2 3 3 2" xfId="848"/>
    <cellStyle name="Normalny 3 2 2 2 3 4" xfId="613"/>
    <cellStyle name="Normalny 3 2 2 2 4" xfId="86"/>
    <cellStyle name="Normalny 3 2 2 2 4 2" xfId="321"/>
    <cellStyle name="Normalny 3 2 2 2 4 2 2" xfId="878"/>
    <cellStyle name="Normalny 3 2 2 2 4 3" xfId="643"/>
    <cellStyle name="Normalny 3 2 2 2 5" xfId="144"/>
    <cellStyle name="Normalny 3 2 2 2 5 2" xfId="379"/>
    <cellStyle name="Normalny 3 2 2 2 5 2 2" xfId="936"/>
    <cellStyle name="Normalny 3 2 2 2 5 3" xfId="701"/>
    <cellStyle name="Normalny 3 2 2 2 6" xfId="173"/>
    <cellStyle name="Normalny 3 2 2 2 6 2" xfId="408"/>
    <cellStyle name="Normalny 3 2 2 2 6 2 2" xfId="965"/>
    <cellStyle name="Normalny 3 2 2 2 6 3" xfId="730"/>
    <cellStyle name="Normalny 3 2 2 2 7" xfId="202"/>
    <cellStyle name="Normalny 3 2 2 2 7 2" xfId="437"/>
    <cellStyle name="Normalny 3 2 2 2 7 2 2" xfId="994"/>
    <cellStyle name="Normalny 3 2 2 2 7 3" xfId="759"/>
    <cellStyle name="Normalny 3 2 2 2 8" xfId="231"/>
    <cellStyle name="Normalny 3 2 2 2 8 2" xfId="466"/>
    <cellStyle name="Normalny 3 2 2 2 8 2 2" xfId="1023"/>
    <cellStyle name="Normalny 3 2 2 2 8 3" xfId="788"/>
    <cellStyle name="Normalny 3 2 2 2 9" xfId="262"/>
    <cellStyle name="Normalny 3 2 2 2 9 2" xfId="819"/>
    <cellStyle name="Normalny 3 2 2 3" xfId="35"/>
    <cellStyle name="Normalny 3 2 2 3 10" xfId="531"/>
    <cellStyle name="Normalny 3 2 2 3 10 2" xfId="1088"/>
    <cellStyle name="Normalny 3 2 2 3 11" xfId="560"/>
    <cellStyle name="Normalny 3 2 2 3 11 2" xfId="1117"/>
    <cellStyle name="Normalny 3 2 2 3 12" xfId="593"/>
    <cellStyle name="Normalny 3 2 2 3 13" xfId="1146"/>
    <cellStyle name="Normalny 3 2 2 3 14" xfId="1175"/>
    <cellStyle name="Normalny 3 2 2 3 2" xfId="62"/>
    <cellStyle name="Normalny 3 2 2 3 2 2" xfId="121"/>
    <cellStyle name="Normalny 3 2 2 3 2 2 2" xfId="356"/>
    <cellStyle name="Normalny 3 2 2 3 2 2 2 2" xfId="913"/>
    <cellStyle name="Normalny 3 2 2 3 2 2 3" xfId="678"/>
    <cellStyle name="Normalny 3 2 2 3 2 3" xfId="297"/>
    <cellStyle name="Normalny 3 2 2 3 2 3 2" xfId="854"/>
    <cellStyle name="Normalny 3 2 2 3 2 4" xfId="619"/>
    <cellStyle name="Normalny 3 2 2 3 3" xfId="92"/>
    <cellStyle name="Normalny 3 2 2 3 3 2" xfId="327"/>
    <cellStyle name="Normalny 3 2 2 3 3 2 2" xfId="884"/>
    <cellStyle name="Normalny 3 2 2 3 3 3" xfId="649"/>
    <cellStyle name="Normalny 3 2 2 3 4" xfId="150"/>
    <cellStyle name="Normalny 3 2 2 3 4 2" xfId="385"/>
    <cellStyle name="Normalny 3 2 2 3 4 2 2" xfId="942"/>
    <cellStyle name="Normalny 3 2 2 3 4 3" xfId="707"/>
    <cellStyle name="Normalny 3 2 2 3 5" xfId="179"/>
    <cellStyle name="Normalny 3 2 2 3 5 2" xfId="414"/>
    <cellStyle name="Normalny 3 2 2 3 5 2 2" xfId="971"/>
    <cellStyle name="Normalny 3 2 2 3 5 3" xfId="736"/>
    <cellStyle name="Normalny 3 2 2 3 6" xfId="208"/>
    <cellStyle name="Normalny 3 2 2 3 6 2" xfId="443"/>
    <cellStyle name="Normalny 3 2 2 3 6 2 2" xfId="1000"/>
    <cellStyle name="Normalny 3 2 2 3 6 3" xfId="765"/>
    <cellStyle name="Normalny 3 2 2 3 7" xfId="237"/>
    <cellStyle name="Normalny 3 2 2 3 7 2" xfId="472"/>
    <cellStyle name="Normalny 3 2 2 3 7 2 2" xfId="1029"/>
    <cellStyle name="Normalny 3 2 2 3 7 3" xfId="794"/>
    <cellStyle name="Normalny 3 2 2 3 8" xfId="268"/>
    <cellStyle name="Normalny 3 2 2 3 8 2" xfId="825"/>
    <cellStyle name="Normalny 3 2 2 3 9" xfId="502"/>
    <cellStyle name="Normalny 3 2 2 3 9 2" xfId="1059"/>
    <cellStyle name="Normalny 3 2 2 4" xfId="49"/>
    <cellStyle name="Normalny 3 2 2 4 2" xfId="108"/>
    <cellStyle name="Normalny 3 2 2 4 2 2" xfId="343"/>
    <cellStyle name="Normalny 3 2 2 4 2 2 2" xfId="900"/>
    <cellStyle name="Normalny 3 2 2 4 2 3" xfId="665"/>
    <cellStyle name="Normalny 3 2 2 4 3" xfId="284"/>
    <cellStyle name="Normalny 3 2 2 4 3 2" xfId="841"/>
    <cellStyle name="Normalny 3 2 2 4 4" xfId="606"/>
    <cellStyle name="Normalny 3 2 2 5" xfId="79"/>
    <cellStyle name="Normalny 3 2 2 5 2" xfId="314"/>
    <cellStyle name="Normalny 3 2 2 5 2 2" xfId="871"/>
    <cellStyle name="Normalny 3 2 2 5 3" xfId="636"/>
    <cellStyle name="Normalny 3 2 2 6" xfId="137"/>
    <cellStyle name="Normalny 3 2 2 6 2" xfId="372"/>
    <cellStyle name="Normalny 3 2 2 6 2 2" xfId="929"/>
    <cellStyle name="Normalny 3 2 2 6 3" xfId="694"/>
    <cellStyle name="Normalny 3 2 2 7" xfId="166"/>
    <cellStyle name="Normalny 3 2 2 7 2" xfId="401"/>
    <cellStyle name="Normalny 3 2 2 7 2 2" xfId="958"/>
    <cellStyle name="Normalny 3 2 2 7 3" xfId="723"/>
    <cellStyle name="Normalny 3 2 2 8" xfId="195"/>
    <cellStyle name="Normalny 3 2 2 8 2" xfId="430"/>
    <cellStyle name="Normalny 3 2 2 8 2 2" xfId="987"/>
    <cellStyle name="Normalny 3 2 2 8 3" xfId="752"/>
    <cellStyle name="Normalny 3 2 2 9" xfId="224"/>
    <cellStyle name="Normalny 3 2 2 9 2" xfId="459"/>
    <cellStyle name="Normalny 3 2 2 9 2 2" xfId="1016"/>
    <cellStyle name="Normalny 3 2 2 9 3" xfId="781"/>
    <cellStyle name="Normalny 3 2 3" xfId="26"/>
    <cellStyle name="Normalny 3 2 3 10" xfId="493"/>
    <cellStyle name="Normalny 3 2 3 10 2" xfId="1050"/>
    <cellStyle name="Normalny 3 2 3 11" xfId="522"/>
    <cellStyle name="Normalny 3 2 3 11 2" xfId="1079"/>
    <cellStyle name="Normalny 3 2 3 12" xfId="551"/>
    <cellStyle name="Normalny 3 2 3 12 2" xfId="1108"/>
    <cellStyle name="Normalny 3 2 3 13" xfId="584"/>
    <cellStyle name="Normalny 3 2 3 14" xfId="1137"/>
    <cellStyle name="Normalny 3 2 3 15" xfId="1166"/>
    <cellStyle name="Normalny 3 2 3 2" xfId="39"/>
    <cellStyle name="Normalny 3 2 3 2 10" xfId="535"/>
    <cellStyle name="Normalny 3 2 3 2 10 2" xfId="1092"/>
    <cellStyle name="Normalny 3 2 3 2 11" xfId="564"/>
    <cellStyle name="Normalny 3 2 3 2 11 2" xfId="1121"/>
    <cellStyle name="Normalny 3 2 3 2 12" xfId="597"/>
    <cellStyle name="Normalny 3 2 3 2 13" xfId="1150"/>
    <cellStyle name="Normalny 3 2 3 2 14" xfId="1179"/>
    <cellStyle name="Normalny 3 2 3 2 2" xfId="66"/>
    <cellStyle name="Normalny 3 2 3 2 2 2" xfId="125"/>
    <cellStyle name="Normalny 3 2 3 2 2 2 2" xfId="360"/>
    <cellStyle name="Normalny 3 2 3 2 2 2 2 2" xfId="917"/>
    <cellStyle name="Normalny 3 2 3 2 2 2 3" xfId="682"/>
    <cellStyle name="Normalny 3 2 3 2 2 3" xfId="301"/>
    <cellStyle name="Normalny 3 2 3 2 2 3 2" xfId="858"/>
    <cellStyle name="Normalny 3 2 3 2 2 4" xfId="623"/>
    <cellStyle name="Normalny 3 2 3 2 3" xfId="96"/>
    <cellStyle name="Normalny 3 2 3 2 3 2" xfId="331"/>
    <cellStyle name="Normalny 3 2 3 2 3 2 2" xfId="888"/>
    <cellStyle name="Normalny 3 2 3 2 3 3" xfId="653"/>
    <cellStyle name="Normalny 3 2 3 2 4" xfId="154"/>
    <cellStyle name="Normalny 3 2 3 2 4 2" xfId="389"/>
    <cellStyle name="Normalny 3 2 3 2 4 2 2" xfId="946"/>
    <cellStyle name="Normalny 3 2 3 2 4 3" xfId="711"/>
    <cellStyle name="Normalny 3 2 3 2 5" xfId="183"/>
    <cellStyle name="Normalny 3 2 3 2 5 2" xfId="418"/>
    <cellStyle name="Normalny 3 2 3 2 5 2 2" xfId="975"/>
    <cellStyle name="Normalny 3 2 3 2 5 3" xfId="740"/>
    <cellStyle name="Normalny 3 2 3 2 6" xfId="212"/>
    <cellStyle name="Normalny 3 2 3 2 6 2" xfId="447"/>
    <cellStyle name="Normalny 3 2 3 2 6 2 2" xfId="1004"/>
    <cellStyle name="Normalny 3 2 3 2 6 3" xfId="769"/>
    <cellStyle name="Normalny 3 2 3 2 7" xfId="241"/>
    <cellStyle name="Normalny 3 2 3 2 7 2" xfId="476"/>
    <cellStyle name="Normalny 3 2 3 2 7 2 2" xfId="1033"/>
    <cellStyle name="Normalny 3 2 3 2 7 3" xfId="798"/>
    <cellStyle name="Normalny 3 2 3 2 8" xfId="272"/>
    <cellStyle name="Normalny 3 2 3 2 8 2" xfId="829"/>
    <cellStyle name="Normalny 3 2 3 2 9" xfId="506"/>
    <cellStyle name="Normalny 3 2 3 2 9 2" xfId="1063"/>
    <cellStyle name="Normalny 3 2 3 3" xfId="53"/>
    <cellStyle name="Normalny 3 2 3 3 2" xfId="112"/>
    <cellStyle name="Normalny 3 2 3 3 2 2" xfId="347"/>
    <cellStyle name="Normalny 3 2 3 3 2 2 2" xfId="904"/>
    <cellStyle name="Normalny 3 2 3 3 2 3" xfId="669"/>
    <cellStyle name="Normalny 3 2 3 3 3" xfId="288"/>
    <cellStyle name="Normalny 3 2 3 3 3 2" xfId="845"/>
    <cellStyle name="Normalny 3 2 3 3 4" xfId="610"/>
    <cellStyle name="Normalny 3 2 3 4" xfId="83"/>
    <cellStyle name="Normalny 3 2 3 4 2" xfId="318"/>
    <cellStyle name="Normalny 3 2 3 4 2 2" xfId="875"/>
    <cellStyle name="Normalny 3 2 3 4 3" xfId="640"/>
    <cellStyle name="Normalny 3 2 3 5" xfId="141"/>
    <cellStyle name="Normalny 3 2 3 5 2" xfId="376"/>
    <cellStyle name="Normalny 3 2 3 5 2 2" xfId="933"/>
    <cellStyle name="Normalny 3 2 3 5 3" xfId="698"/>
    <cellStyle name="Normalny 3 2 3 6" xfId="170"/>
    <cellStyle name="Normalny 3 2 3 6 2" xfId="405"/>
    <cellStyle name="Normalny 3 2 3 6 2 2" xfId="962"/>
    <cellStyle name="Normalny 3 2 3 6 3" xfId="727"/>
    <cellStyle name="Normalny 3 2 3 7" xfId="199"/>
    <cellStyle name="Normalny 3 2 3 7 2" xfId="434"/>
    <cellStyle name="Normalny 3 2 3 7 2 2" xfId="991"/>
    <cellStyle name="Normalny 3 2 3 7 3" xfId="756"/>
    <cellStyle name="Normalny 3 2 3 8" xfId="228"/>
    <cellStyle name="Normalny 3 2 3 8 2" xfId="463"/>
    <cellStyle name="Normalny 3 2 3 8 2 2" xfId="1020"/>
    <cellStyle name="Normalny 3 2 3 8 3" xfId="785"/>
    <cellStyle name="Normalny 3 2 3 9" xfId="259"/>
    <cellStyle name="Normalny 3 2 3 9 2" xfId="816"/>
    <cellStyle name="Normalny 3 2 4" xfId="32"/>
    <cellStyle name="Normalny 3 2 4 10" xfId="528"/>
    <cellStyle name="Normalny 3 2 4 10 2" xfId="1085"/>
    <cellStyle name="Normalny 3 2 4 11" xfId="557"/>
    <cellStyle name="Normalny 3 2 4 11 2" xfId="1114"/>
    <cellStyle name="Normalny 3 2 4 12" xfId="590"/>
    <cellStyle name="Normalny 3 2 4 13" xfId="1143"/>
    <cellStyle name="Normalny 3 2 4 14" xfId="1172"/>
    <cellStyle name="Normalny 3 2 4 2" xfId="59"/>
    <cellStyle name="Normalny 3 2 4 2 2" xfId="118"/>
    <cellStyle name="Normalny 3 2 4 2 2 2" xfId="353"/>
    <cellStyle name="Normalny 3 2 4 2 2 2 2" xfId="910"/>
    <cellStyle name="Normalny 3 2 4 2 2 3" xfId="675"/>
    <cellStyle name="Normalny 3 2 4 2 3" xfId="294"/>
    <cellStyle name="Normalny 3 2 4 2 3 2" xfId="851"/>
    <cellStyle name="Normalny 3 2 4 2 4" xfId="616"/>
    <cellStyle name="Normalny 3 2 4 3" xfId="89"/>
    <cellStyle name="Normalny 3 2 4 3 2" xfId="324"/>
    <cellStyle name="Normalny 3 2 4 3 2 2" xfId="881"/>
    <cellStyle name="Normalny 3 2 4 3 3" xfId="646"/>
    <cellStyle name="Normalny 3 2 4 4" xfId="147"/>
    <cellStyle name="Normalny 3 2 4 4 2" xfId="382"/>
    <cellStyle name="Normalny 3 2 4 4 2 2" xfId="939"/>
    <cellStyle name="Normalny 3 2 4 4 3" xfId="704"/>
    <cellStyle name="Normalny 3 2 4 5" xfId="176"/>
    <cellStyle name="Normalny 3 2 4 5 2" xfId="411"/>
    <cellStyle name="Normalny 3 2 4 5 2 2" xfId="968"/>
    <cellStyle name="Normalny 3 2 4 5 3" xfId="733"/>
    <cellStyle name="Normalny 3 2 4 6" xfId="205"/>
    <cellStyle name="Normalny 3 2 4 6 2" xfId="440"/>
    <cellStyle name="Normalny 3 2 4 6 2 2" xfId="997"/>
    <cellStyle name="Normalny 3 2 4 6 3" xfId="762"/>
    <cellStyle name="Normalny 3 2 4 7" xfId="234"/>
    <cellStyle name="Normalny 3 2 4 7 2" xfId="469"/>
    <cellStyle name="Normalny 3 2 4 7 2 2" xfId="1026"/>
    <cellStyle name="Normalny 3 2 4 7 3" xfId="791"/>
    <cellStyle name="Normalny 3 2 4 8" xfId="265"/>
    <cellStyle name="Normalny 3 2 4 8 2" xfId="822"/>
    <cellStyle name="Normalny 3 2 4 9" xfId="499"/>
    <cellStyle name="Normalny 3 2 4 9 2" xfId="1056"/>
    <cellStyle name="Normalny 3 2 5" xfId="19"/>
    <cellStyle name="Normalny 3 2 5 10" xfId="544"/>
    <cellStyle name="Normalny 3 2 5 10 2" xfId="1101"/>
    <cellStyle name="Normalny 3 2 5 11" xfId="577"/>
    <cellStyle name="Normalny 3 2 5 12" xfId="1130"/>
    <cellStyle name="Normalny 3 2 5 13" xfId="1159"/>
    <cellStyle name="Normalny 3 2 5 2" xfId="75"/>
    <cellStyle name="Normalny 3 2 5 2 2" xfId="310"/>
    <cellStyle name="Normalny 3 2 5 2 2 2" xfId="867"/>
    <cellStyle name="Normalny 3 2 5 2 3" xfId="632"/>
    <cellStyle name="Normalny 3 2 5 3" xfId="134"/>
    <cellStyle name="Normalny 3 2 5 3 2" xfId="369"/>
    <cellStyle name="Normalny 3 2 5 3 2 2" xfId="926"/>
    <cellStyle name="Normalny 3 2 5 3 3" xfId="691"/>
    <cellStyle name="Normalny 3 2 5 4" xfId="163"/>
    <cellStyle name="Normalny 3 2 5 4 2" xfId="398"/>
    <cellStyle name="Normalny 3 2 5 4 2 2" xfId="955"/>
    <cellStyle name="Normalny 3 2 5 4 3" xfId="720"/>
    <cellStyle name="Normalny 3 2 5 5" xfId="192"/>
    <cellStyle name="Normalny 3 2 5 5 2" xfId="427"/>
    <cellStyle name="Normalny 3 2 5 5 2 2" xfId="984"/>
    <cellStyle name="Normalny 3 2 5 5 3" xfId="749"/>
    <cellStyle name="Normalny 3 2 5 6" xfId="221"/>
    <cellStyle name="Normalny 3 2 5 6 2" xfId="456"/>
    <cellStyle name="Normalny 3 2 5 6 2 2" xfId="1013"/>
    <cellStyle name="Normalny 3 2 5 6 3" xfId="778"/>
    <cellStyle name="Normalny 3 2 5 7" xfId="251"/>
    <cellStyle name="Normalny 3 2 5 7 2" xfId="808"/>
    <cellStyle name="Normalny 3 2 5 8" xfId="486"/>
    <cellStyle name="Normalny 3 2 5 8 2" xfId="1043"/>
    <cellStyle name="Normalny 3 2 5 9" xfId="515"/>
    <cellStyle name="Normalny 3 2 5 9 2" xfId="1072"/>
    <cellStyle name="Normalny 3 2 6" xfId="16"/>
    <cellStyle name="Normalny 3 2 6 2" xfId="102"/>
    <cellStyle name="Normalny 3 2 6 2 2" xfId="337"/>
    <cellStyle name="Normalny 3 2 6 2 2 2" xfId="894"/>
    <cellStyle name="Normalny 3 2 6 2 3" xfId="659"/>
    <cellStyle name="Normalny 3 2 6 3" xfId="277"/>
    <cellStyle name="Normalny 3 2 6 3 2" xfId="834"/>
    <cellStyle name="Normalny 3 2 6 4" xfId="574"/>
    <cellStyle name="Normalny 3 2 7" xfId="46"/>
    <cellStyle name="Normalny 3 2 7 2" xfId="105"/>
    <cellStyle name="Normalny 3 2 7 2 2" xfId="340"/>
    <cellStyle name="Normalny 3 2 7 2 2 2" xfId="897"/>
    <cellStyle name="Normalny 3 2 7 2 3" xfId="662"/>
    <cellStyle name="Normalny 3 2 7 3" xfId="281"/>
    <cellStyle name="Normalny 3 2 7 3 2" xfId="838"/>
    <cellStyle name="Normalny 3 2 7 4" xfId="603"/>
    <cellStyle name="Normalny 3 2 8" xfId="72"/>
    <cellStyle name="Normalny 3 2 8 2" xfId="307"/>
    <cellStyle name="Normalny 3 2 8 2 2" xfId="864"/>
    <cellStyle name="Normalny 3 2 8 3" xfId="629"/>
    <cellStyle name="Normalny 3 2 9" xfId="131"/>
    <cellStyle name="Normalny 3 2 9 2" xfId="366"/>
    <cellStyle name="Normalny 3 2 9 2 2" xfId="923"/>
    <cellStyle name="Normalny 3 2 9 3" xfId="688"/>
    <cellStyle name="Normalny 3 20" xfId="569"/>
    <cellStyle name="Normalny 3 21" xfId="1126"/>
    <cellStyle name="Normalny 3 22" xfId="1155"/>
    <cellStyle name="Normalny 3 3" xfId="14"/>
    <cellStyle name="Normalny 3 3 10" xfId="161"/>
    <cellStyle name="Normalny 3 3 10 2" xfId="396"/>
    <cellStyle name="Normalny 3 3 10 2 2" xfId="953"/>
    <cellStyle name="Normalny 3 3 10 3" xfId="718"/>
    <cellStyle name="Normalny 3 3 11" xfId="190"/>
    <cellStyle name="Normalny 3 3 11 2" xfId="425"/>
    <cellStyle name="Normalny 3 3 11 2 2" xfId="982"/>
    <cellStyle name="Normalny 3 3 11 3" xfId="747"/>
    <cellStyle name="Normalny 3 3 12" xfId="219"/>
    <cellStyle name="Normalny 3 3 12 2" xfId="454"/>
    <cellStyle name="Normalny 3 3 12 2 2" xfId="1011"/>
    <cellStyle name="Normalny 3 3 12 3" xfId="776"/>
    <cellStyle name="Normalny 3 3 13" xfId="249"/>
    <cellStyle name="Normalny 3 3 13 2" xfId="806"/>
    <cellStyle name="Normalny 3 3 14" xfId="484"/>
    <cellStyle name="Normalny 3 3 14 2" xfId="1041"/>
    <cellStyle name="Normalny 3 3 15" xfId="513"/>
    <cellStyle name="Normalny 3 3 15 2" xfId="1070"/>
    <cellStyle name="Normalny 3 3 16" xfId="542"/>
    <cellStyle name="Normalny 3 3 16 2" xfId="1099"/>
    <cellStyle name="Normalny 3 3 17" xfId="572"/>
    <cellStyle name="Normalny 3 3 18" xfId="1128"/>
    <cellStyle name="Normalny 3 3 19" xfId="1157"/>
    <cellStyle name="Normalny 3 3 2" xfId="23"/>
    <cellStyle name="Normalny 3 3 2 10" xfId="256"/>
    <cellStyle name="Normalny 3 3 2 10 2" xfId="813"/>
    <cellStyle name="Normalny 3 3 2 11" xfId="490"/>
    <cellStyle name="Normalny 3 3 2 11 2" xfId="1047"/>
    <cellStyle name="Normalny 3 3 2 12" xfId="519"/>
    <cellStyle name="Normalny 3 3 2 12 2" xfId="1076"/>
    <cellStyle name="Normalny 3 3 2 13" xfId="548"/>
    <cellStyle name="Normalny 3 3 2 13 2" xfId="1105"/>
    <cellStyle name="Normalny 3 3 2 14" xfId="581"/>
    <cellStyle name="Normalny 3 3 2 15" xfId="1134"/>
    <cellStyle name="Normalny 3 3 2 16" xfId="1163"/>
    <cellStyle name="Normalny 3 3 2 2" xfId="30"/>
    <cellStyle name="Normalny 3 3 2 2 10" xfId="497"/>
    <cellStyle name="Normalny 3 3 2 2 10 2" xfId="1054"/>
    <cellStyle name="Normalny 3 3 2 2 11" xfId="526"/>
    <cellStyle name="Normalny 3 3 2 2 11 2" xfId="1083"/>
    <cellStyle name="Normalny 3 3 2 2 12" xfId="555"/>
    <cellStyle name="Normalny 3 3 2 2 12 2" xfId="1112"/>
    <cellStyle name="Normalny 3 3 2 2 13" xfId="588"/>
    <cellStyle name="Normalny 3 3 2 2 14" xfId="1141"/>
    <cellStyle name="Normalny 3 3 2 2 15" xfId="1170"/>
    <cellStyle name="Normalny 3 3 2 2 2" xfId="43"/>
    <cellStyle name="Normalny 3 3 2 2 2 10" xfId="539"/>
    <cellStyle name="Normalny 3 3 2 2 2 10 2" xfId="1096"/>
    <cellStyle name="Normalny 3 3 2 2 2 11" xfId="568"/>
    <cellStyle name="Normalny 3 3 2 2 2 11 2" xfId="1125"/>
    <cellStyle name="Normalny 3 3 2 2 2 12" xfId="601"/>
    <cellStyle name="Normalny 3 3 2 2 2 13" xfId="1154"/>
    <cellStyle name="Normalny 3 3 2 2 2 14" xfId="1183"/>
    <cellStyle name="Normalny 3 3 2 2 2 2" xfId="70"/>
    <cellStyle name="Normalny 3 3 2 2 2 2 2" xfId="129"/>
    <cellStyle name="Normalny 3 3 2 2 2 2 2 2" xfId="364"/>
    <cellStyle name="Normalny 3 3 2 2 2 2 2 2 2" xfId="921"/>
    <cellStyle name="Normalny 3 3 2 2 2 2 2 3" xfId="686"/>
    <cellStyle name="Normalny 3 3 2 2 2 2 3" xfId="305"/>
    <cellStyle name="Normalny 3 3 2 2 2 2 3 2" xfId="862"/>
    <cellStyle name="Normalny 3 3 2 2 2 2 4" xfId="627"/>
    <cellStyle name="Normalny 3 3 2 2 2 3" xfId="100"/>
    <cellStyle name="Normalny 3 3 2 2 2 3 2" xfId="335"/>
    <cellStyle name="Normalny 3 3 2 2 2 3 2 2" xfId="892"/>
    <cellStyle name="Normalny 3 3 2 2 2 3 3" xfId="657"/>
    <cellStyle name="Normalny 3 3 2 2 2 4" xfId="158"/>
    <cellStyle name="Normalny 3 3 2 2 2 4 2" xfId="393"/>
    <cellStyle name="Normalny 3 3 2 2 2 4 2 2" xfId="950"/>
    <cellStyle name="Normalny 3 3 2 2 2 4 3" xfId="715"/>
    <cellStyle name="Normalny 3 3 2 2 2 5" xfId="187"/>
    <cellStyle name="Normalny 3 3 2 2 2 5 2" xfId="422"/>
    <cellStyle name="Normalny 3 3 2 2 2 5 2 2" xfId="979"/>
    <cellStyle name="Normalny 3 3 2 2 2 5 3" xfId="744"/>
    <cellStyle name="Normalny 3 3 2 2 2 6" xfId="216"/>
    <cellStyle name="Normalny 3 3 2 2 2 6 2" xfId="451"/>
    <cellStyle name="Normalny 3 3 2 2 2 6 2 2" xfId="1008"/>
    <cellStyle name="Normalny 3 3 2 2 2 6 3" xfId="773"/>
    <cellStyle name="Normalny 3 3 2 2 2 7" xfId="245"/>
    <cellStyle name="Normalny 3 3 2 2 2 7 2" xfId="480"/>
    <cellStyle name="Normalny 3 3 2 2 2 7 2 2" xfId="1037"/>
    <cellStyle name="Normalny 3 3 2 2 2 7 3" xfId="802"/>
    <cellStyle name="Normalny 3 3 2 2 2 8" xfId="276"/>
    <cellStyle name="Normalny 3 3 2 2 2 8 2" xfId="833"/>
    <cellStyle name="Normalny 3 3 2 2 2 9" xfId="510"/>
    <cellStyle name="Normalny 3 3 2 2 2 9 2" xfId="1067"/>
    <cellStyle name="Normalny 3 3 2 2 3" xfId="57"/>
    <cellStyle name="Normalny 3 3 2 2 3 2" xfId="116"/>
    <cellStyle name="Normalny 3 3 2 2 3 2 2" xfId="351"/>
    <cellStyle name="Normalny 3 3 2 2 3 2 2 2" xfId="908"/>
    <cellStyle name="Normalny 3 3 2 2 3 2 3" xfId="673"/>
    <cellStyle name="Normalny 3 3 2 2 3 3" xfId="292"/>
    <cellStyle name="Normalny 3 3 2 2 3 3 2" xfId="849"/>
    <cellStyle name="Normalny 3 3 2 2 3 4" xfId="614"/>
    <cellStyle name="Normalny 3 3 2 2 4" xfId="87"/>
    <cellStyle name="Normalny 3 3 2 2 4 2" xfId="322"/>
    <cellStyle name="Normalny 3 3 2 2 4 2 2" xfId="879"/>
    <cellStyle name="Normalny 3 3 2 2 4 3" xfId="644"/>
    <cellStyle name="Normalny 3 3 2 2 5" xfId="145"/>
    <cellStyle name="Normalny 3 3 2 2 5 2" xfId="380"/>
    <cellStyle name="Normalny 3 3 2 2 5 2 2" xfId="937"/>
    <cellStyle name="Normalny 3 3 2 2 5 3" xfId="702"/>
    <cellStyle name="Normalny 3 3 2 2 6" xfId="174"/>
    <cellStyle name="Normalny 3 3 2 2 6 2" xfId="409"/>
    <cellStyle name="Normalny 3 3 2 2 6 2 2" xfId="966"/>
    <cellStyle name="Normalny 3 3 2 2 6 3" xfId="731"/>
    <cellStyle name="Normalny 3 3 2 2 7" xfId="203"/>
    <cellStyle name="Normalny 3 3 2 2 7 2" xfId="438"/>
    <cellStyle name="Normalny 3 3 2 2 7 2 2" xfId="995"/>
    <cellStyle name="Normalny 3 3 2 2 7 3" xfId="760"/>
    <cellStyle name="Normalny 3 3 2 2 8" xfId="232"/>
    <cellStyle name="Normalny 3 3 2 2 8 2" xfId="467"/>
    <cellStyle name="Normalny 3 3 2 2 8 2 2" xfId="1024"/>
    <cellStyle name="Normalny 3 3 2 2 8 3" xfId="789"/>
    <cellStyle name="Normalny 3 3 2 2 9" xfId="263"/>
    <cellStyle name="Normalny 3 3 2 2 9 2" xfId="820"/>
    <cellStyle name="Normalny 3 3 2 3" xfId="36"/>
    <cellStyle name="Normalny 3 3 2 3 10" xfId="532"/>
    <cellStyle name="Normalny 3 3 2 3 10 2" xfId="1089"/>
    <cellStyle name="Normalny 3 3 2 3 11" xfId="561"/>
    <cellStyle name="Normalny 3 3 2 3 11 2" xfId="1118"/>
    <cellStyle name="Normalny 3 3 2 3 12" xfId="594"/>
    <cellStyle name="Normalny 3 3 2 3 13" xfId="1147"/>
    <cellStyle name="Normalny 3 3 2 3 14" xfId="1176"/>
    <cellStyle name="Normalny 3 3 2 3 2" xfId="63"/>
    <cellStyle name="Normalny 3 3 2 3 2 2" xfId="122"/>
    <cellStyle name="Normalny 3 3 2 3 2 2 2" xfId="357"/>
    <cellStyle name="Normalny 3 3 2 3 2 2 2 2" xfId="914"/>
    <cellStyle name="Normalny 3 3 2 3 2 2 3" xfId="679"/>
    <cellStyle name="Normalny 3 3 2 3 2 3" xfId="298"/>
    <cellStyle name="Normalny 3 3 2 3 2 3 2" xfId="855"/>
    <cellStyle name="Normalny 3 3 2 3 2 4" xfId="620"/>
    <cellStyle name="Normalny 3 3 2 3 3" xfId="93"/>
    <cellStyle name="Normalny 3 3 2 3 3 2" xfId="328"/>
    <cellStyle name="Normalny 3 3 2 3 3 2 2" xfId="885"/>
    <cellStyle name="Normalny 3 3 2 3 3 3" xfId="650"/>
    <cellStyle name="Normalny 3 3 2 3 4" xfId="151"/>
    <cellStyle name="Normalny 3 3 2 3 4 2" xfId="386"/>
    <cellStyle name="Normalny 3 3 2 3 4 2 2" xfId="943"/>
    <cellStyle name="Normalny 3 3 2 3 4 3" xfId="708"/>
    <cellStyle name="Normalny 3 3 2 3 5" xfId="180"/>
    <cellStyle name="Normalny 3 3 2 3 5 2" xfId="415"/>
    <cellStyle name="Normalny 3 3 2 3 5 2 2" xfId="972"/>
    <cellStyle name="Normalny 3 3 2 3 5 3" xfId="737"/>
    <cellStyle name="Normalny 3 3 2 3 6" xfId="209"/>
    <cellStyle name="Normalny 3 3 2 3 6 2" xfId="444"/>
    <cellStyle name="Normalny 3 3 2 3 6 2 2" xfId="1001"/>
    <cellStyle name="Normalny 3 3 2 3 6 3" xfId="766"/>
    <cellStyle name="Normalny 3 3 2 3 7" xfId="238"/>
    <cellStyle name="Normalny 3 3 2 3 7 2" xfId="473"/>
    <cellStyle name="Normalny 3 3 2 3 7 2 2" xfId="1030"/>
    <cellStyle name="Normalny 3 3 2 3 7 3" xfId="795"/>
    <cellStyle name="Normalny 3 3 2 3 8" xfId="269"/>
    <cellStyle name="Normalny 3 3 2 3 8 2" xfId="826"/>
    <cellStyle name="Normalny 3 3 2 3 9" xfId="503"/>
    <cellStyle name="Normalny 3 3 2 3 9 2" xfId="1060"/>
    <cellStyle name="Normalny 3 3 2 4" xfId="50"/>
    <cellStyle name="Normalny 3 3 2 4 2" xfId="109"/>
    <cellStyle name="Normalny 3 3 2 4 2 2" xfId="344"/>
    <cellStyle name="Normalny 3 3 2 4 2 2 2" xfId="901"/>
    <cellStyle name="Normalny 3 3 2 4 2 3" xfId="666"/>
    <cellStyle name="Normalny 3 3 2 4 3" xfId="285"/>
    <cellStyle name="Normalny 3 3 2 4 3 2" xfId="842"/>
    <cellStyle name="Normalny 3 3 2 4 4" xfId="607"/>
    <cellStyle name="Normalny 3 3 2 5" xfId="80"/>
    <cellStyle name="Normalny 3 3 2 5 2" xfId="315"/>
    <cellStyle name="Normalny 3 3 2 5 2 2" xfId="872"/>
    <cellStyle name="Normalny 3 3 2 5 3" xfId="637"/>
    <cellStyle name="Normalny 3 3 2 6" xfId="138"/>
    <cellStyle name="Normalny 3 3 2 6 2" xfId="373"/>
    <cellStyle name="Normalny 3 3 2 6 2 2" xfId="930"/>
    <cellStyle name="Normalny 3 3 2 6 3" xfId="695"/>
    <cellStyle name="Normalny 3 3 2 7" xfId="167"/>
    <cellStyle name="Normalny 3 3 2 7 2" xfId="402"/>
    <cellStyle name="Normalny 3 3 2 7 2 2" xfId="959"/>
    <cellStyle name="Normalny 3 3 2 7 3" xfId="724"/>
    <cellStyle name="Normalny 3 3 2 8" xfId="196"/>
    <cellStyle name="Normalny 3 3 2 8 2" xfId="431"/>
    <cellStyle name="Normalny 3 3 2 8 2 2" xfId="988"/>
    <cellStyle name="Normalny 3 3 2 8 3" xfId="753"/>
    <cellStyle name="Normalny 3 3 2 9" xfId="225"/>
    <cellStyle name="Normalny 3 3 2 9 2" xfId="460"/>
    <cellStyle name="Normalny 3 3 2 9 2 2" xfId="1017"/>
    <cellStyle name="Normalny 3 3 2 9 3" xfId="782"/>
    <cellStyle name="Normalny 3 3 3" xfId="27"/>
    <cellStyle name="Normalny 3 3 3 10" xfId="494"/>
    <cellStyle name="Normalny 3 3 3 10 2" xfId="1051"/>
    <cellStyle name="Normalny 3 3 3 11" xfId="523"/>
    <cellStyle name="Normalny 3 3 3 11 2" xfId="1080"/>
    <cellStyle name="Normalny 3 3 3 12" xfId="552"/>
    <cellStyle name="Normalny 3 3 3 12 2" xfId="1109"/>
    <cellStyle name="Normalny 3 3 3 13" xfId="585"/>
    <cellStyle name="Normalny 3 3 3 14" xfId="1138"/>
    <cellStyle name="Normalny 3 3 3 15" xfId="1167"/>
    <cellStyle name="Normalny 3 3 3 2" xfId="40"/>
    <cellStyle name="Normalny 3 3 3 2 10" xfId="536"/>
    <cellStyle name="Normalny 3 3 3 2 10 2" xfId="1093"/>
    <cellStyle name="Normalny 3 3 3 2 11" xfId="565"/>
    <cellStyle name="Normalny 3 3 3 2 11 2" xfId="1122"/>
    <cellStyle name="Normalny 3 3 3 2 12" xfId="598"/>
    <cellStyle name="Normalny 3 3 3 2 13" xfId="1151"/>
    <cellStyle name="Normalny 3 3 3 2 14" xfId="1180"/>
    <cellStyle name="Normalny 3 3 3 2 2" xfId="67"/>
    <cellStyle name="Normalny 3 3 3 2 2 2" xfId="126"/>
    <cellStyle name="Normalny 3 3 3 2 2 2 2" xfId="361"/>
    <cellStyle name="Normalny 3 3 3 2 2 2 2 2" xfId="918"/>
    <cellStyle name="Normalny 3 3 3 2 2 2 3" xfId="683"/>
    <cellStyle name="Normalny 3 3 3 2 2 3" xfId="302"/>
    <cellStyle name="Normalny 3 3 3 2 2 3 2" xfId="859"/>
    <cellStyle name="Normalny 3 3 3 2 2 4" xfId="624"/>
    <cellStyle name="Normalny 3 3 3 2 3" xfId="97"/>
    <cellStyle name="Normalny 3 3 3 2 3 2" xfId="332"/>
    <cellStyle name="Normalny 3 3 3 2 3 2 2" xfId="889"/>
    <cellStyle name="Normalny 3 3 3 2 3 3" xfId="654"/>
    <cellStyle name="Normalny 3 3 3 2 4" xfId="155"/>
    <cellStyle name="Normalny 3 3 3 2 4 2" xfId="390"/>
    <cellStyle name="Normalny 3 3 3 2 4 2 2" xfId="947"/>
    <cellStyle name="Normalny 3 3 3 2 4 3" xfId="712"/>
    <cellStyle name="Normalny 3 3 3 2 5" xfId="184"/>
    <cellStyle name="Normalny 3 3 3 2 5 2" xfId="419"/>
    <cellStyle name="Normalny 3 3 3 2 5 2 2" xfId="976"/>
    <cellStyle name="Normalny 3 3 3 2 5 3" xfId="741"/>
    <cellStyle name="Normalny 3 3 3 2 6" xfId="213"/>
    <cellStyle name="Normalny 3 3 3 2 6 2" xfId="448"/>
    <cellStyle name="Normalny 3 3 3 2 6 2 2" xfId="1005"/>
    <cellStyle name="Normalny 3 3 3 2 6 3" xfId="770"/>
    <cellStyle name="Normalny 3 3 3 2 7" xfId="242"/>
    <cellStyle name="Normalny 3 3 3 2 7 2" xfId="477"/>
    <cellStyle name="Normalny 3 3 3 2 7 2 2" xfId="1034"/>
    <cellStyle name="Normalny 3 3 3 2 7 3" xfId="799"/>
    <cellStyle name="Normalny 3 3 3 2 8" xfId="273"/>
    <cellStyle name="Normalny 3 3 3 2 8 2" xfId="830"/>
    <cellStyle name="Normalny 3 3 3 2 9" xfId="507"/>
    <cellStyle name="Normalny 3 3 3 2 9 2" xfId="1064"/>
    <cellStyle name="Normalny 3 3 3 3" xfId="54"/>
    <cellStyle name="Normalny 3 3 3 3 2" xfId="113"/>
    <cellStyle name="Normalny 3 3 3 3 2 2" xfId="348"/>
    <cellStyle name="Normalny 3 3 3 3 2 2 2" xfId="905"/>
    <cellStyle name="Normalny 3 3 3 3 2 3" xfId="670"/>
    <cellStyle name="Normalny 3 3 3 3 3" xfId="289"/>
    <cellStyle name="Normalny 3 3 3 3 3 2" xfId="846"/>
    <cellStyle name="Normalny 3 3 3 3 4" xfId="611"/>
    <cellStyle name="Normalny 3 3 3 4" xfId="84"/>
    <cellStyle name="Normalny 3 3 3 4 2" xfId="319"/>
    <cellStyle name="Normalny 3 3 3 4 2 2" xfId="876"/>
    <cellStyle name="Normalny 3 3 3 4 3" xfId="641"/>
    <cellStyle name="Normalny 3 3 3 5" xfId="142"/>
    <cellStyle name="Normalny 3 3 3 5 2" xfId="377"/>
    <cellStyle name="Normalny 3 3 3 5 2 2" xfId="934"/>
    <cellStyle name="Normalny 3 3 3 5 3" xfId="699"/>
    <cellStyle name="Normalny 3 3 3 6" xfId="171"/>
    <cellStyle name="Normalny 3 3 3 6 2" xfId="406"/>
    <cellStyle name="Normalny 3 3 3 6 2 2" xfId="963"/>
    <cellStyle name="Normalny 3 3 3 6 3" xfId="728"/>
    <cellStyle name="Normalny 3 3 3 7" xfId="200"/>
    <cellStyle name="Normalny 3 3 3 7 2" xfId="435"/>
    <cellStyle name="Normalny 3 3 3 7 2 2" xfId="992"/>
    <cellStyle name="Normalny 3 3 3 7 3" xfId="757"/>
    <cellStyle name="Normalny 3 3 3 8" xfId="229"/>
    <cellStyle name="Normalny 3 3 3 8 2" xfId="464"/>
    <cellStyle name="Normalny 3 3 3 8 2 2" xfId="1021"/>
    <cellStyle name="Normalny 3 3 3 8 3" xfId="786"/>
    <cellStyle name="Normalny 3 3 3 9" xfId="260"/>
    <cellStyle name="Normalny 3 3 3 9 2" xfId="817"/>
    <cellStyle name="Normalny 3 3 4" xfId="33"/>
    <cellStyle name="Normalny 3 3 4 10" xfId="529"/>
    <cellStyle name="Normalny 3 3 4 10 2" xfId="1086"/>
    <cellStyle name="Normalny 3 3 4 11" xfId="558"/>
    <cellStyle name="Normalny 3 3 4 11 2" xfId="1115"/>
    <cellStyle name="Normalny 3 3 4 12" xfId="591"/>
    <cellStyle name="Normalny 3 3 4 13" xfId="1144"/>
    <cellStyle name="Normalny 3 3 4 14" xfId="1173"/>
    <cellStyle name="Normalny 3 3 4 2" xfId="60"/>
    <cellStyle name="Normalny 3 3 4 2 2" xfId="119"/>
    <cellStyle name="Normalny 3 3 4 2 2 2" xfId="354"/>
    <cellStyle name="Normalny 3 3 4 2 2 2 2" xfId="911"/>
    <cellStyle name="Normalny 3 3 4 2 2 3" xfId="676"/>
    <cellStyle name="Normalny 3 3 4 2 3" xfId="295"/>
    <cellStyle name="Normalny 3 3 4 2 3 2" xfId="852"/>
    <cellStyle name="Normalny 3 3 4 2 4" xfId="617"/>
    <cellStyle name="Normalny 3 3 4 3" xfId="90"/>
    <cellStyle name="Normalny 3 3 4 3 2" xfId="325"/>
    <cellStyle name="Normalny 3 3 4 3 2 2" xfId="882"/>
    <cellStyle name="Normalny 3 3 4 3 3" xfId="647"/>
    <cellStyle name="Normalny 3 3 4 4" xfId="148"/>
    <cellStyle name="Normalny 3 3 4 4 2" xfId="383"/>
    <cellStyle name="Normalny 3 3 4 4 2 2" xfId="940"/>
    <cellStyle name="Normalny 3 3 4 4 3" xfId="705"/>
    <cellStyle name="Normalny 3 3 4 5" xfId="177"/>
    <cellStyle name="Normalny 3 3 4 5 2" xfId="412"/>
    <cellStyle name="Normalny 3 3 4 5 2 2" xfId="969"/>
    <cellStyle name="Normalny 3 3 4 5 3" xfId="734"/>
    <cellStyle name="Normalny 3 3 4 6" xfId="206"/>
    <cellStyle name="Normalny 3 3 4 6 2" xfId="441"/>
    <cellStyle name="Normalny 3 3 4 6 2 2" xfId="998"/>
    <cellStyle name="Normalny 3 3 4 6 3" xfId="763"/>
    <cellStyle name="Normalny 3 3 4 7" xfId="235"/>
    <cellStyle name="Normalny 3 3 4 7 2" xfId="470"/>
    <cellStyle name="Normalny 3 3 4 7 2 2" xfId="1027"/>
    <cellStyle name="Normalny 3 3 4 7 3" xfId="792"/>
    <cellStyle name="Normalny 3 3 4 8" xfId="266"/>
    <cellStyle name="Normalny 3 3 4 8 2" xfId="823"/>
    <cellStyle name="Normalny 3 3 4 9" xfId="500"/>
    <cellStyle name="Normalny 3 3 4 9 2" xfId="1057"/>
    <cellStyle name="Normalny 3 3 5" xfId="20"/>
    <cellStyle name="Normalny 3 3 5 10" xfId="545"/>
    <cellStyle name="Normalny 3 3 5 10 2" xfId="1102"/>
    <cellStyle name="Normalny 3 3 5 11" xfId="578"/>
    <cellStyle name="Normalny 3 3 5 12" xfId="1131"/>
    <cellStyle name="Normalny 3 3 5 13" xfId="1160"/>
    <cellStyle name="Normalny 3 3 5 2" xfId="77"/>
    <cellStyle name="Normalny 3 3 5 2 2" xfId="312"/>
    <cellStyle name="Normalny 3 3 5 2 2 2" xfId="869"/>
    <cellStyle name="Normalny 3 3 5 2 3" xfId="634"/>
    <cellStyle name="Normalny 3 3 5 3" xfId="135"/>
    <cellStyle name="Normalny 3 3 5 3 2" xfId="370"/>
    <cellStyle name="Normalny 3 3 5 3 2 2" xfId="927"/>
    <cellStyle name="Normalny 3 3 5 3 3" xfId="692"/>
    <cellStyle name="Normalny 3 3 5 4" xfId="164"/>
    <cellStyle name="Normalny 3 3 5 4 2" xfId="399"/>
    <cellStyle name="Normalny 3 3 5 4 2 2" xfId="956"/>
    <cellStyle name="Normalny 3 3 5 4 3" xfId="721"/>
    <cellStyle name="Normalny 3 3 5 5" xfId="193"/>
    <cellStyle name="Normalny 3 3 5 5 2" xfId="428"/>
    <cellStyle name="Normalny 3 3 5 5 2 2" xfId="985"/>
    <cellStyle name="Normalny 3 3 5 5 3" xfId="750"/>
    <cellStyle name="Normalny 3 3 5 6" xfId="222"/>
    <cellStyle name="Normalny 3 3 5 6 2" xfId="457"/>
    <cellStyle name="Normalny 3 3 5 6 2 2" xfId="1014"/>
    <cellStyle name="Normalny 3 3 5 6 3" xfId="779"/>
    <cellStyle name="Normalny 3 3 5 7" xfId="253"/>
    <cellStyle name="Normalny 3 3 5 7 2" xfId="810"/>
    <cellStyle name="Normalny 3 3 5 8" xfId="487"/>
    <cellStyle name="Normalny 3 3 5 8 2" xfId="1044"/>
    <cellStyle name="Normalny 3 3 5 9" xfId="516"/>
    <cellStyle name="Normalny 3 3 5 9 2" xfId="1073"/>
    <cellStyle name="Normalny 3 3 6" xfId="17"/>
    <cellStyle name="Normalny 3 3 6 2" xfId="76"/>
    <cellStyle name="Normalny 3 3 6 2 2" xfId="311"/>
    <cellStyle name="Normalny 3 3 6 2 2 2" xfId="868"/>
    <cellStyle name="Normalny 3 3 6 2 3" xfId="633"/>
    <cellStyle name="Normalny 3 3 6 3" xfId="278"/>
    <cellStyle name="Normalny 3 3 6 3 2" xfId="835"/>
    <cellStyle name="Normalny 3 3 6 4" xfId="575"/>
    <cellStyle name="Normalny 3 3 7" xfId="47"/>
    <cellStyle name="Normalny 3 3 7 2" xfId="106"/>
    <cellStyle name="Normalny 3 3 7 2 2" xfId="341"/>
    <cellStyle name="Normalny 3 3 7 2 2 2" xfId="898"/>
    <cellStyle name="Normalny 3 3 7 2 3" xfId="663"/>
    <cellStyle name="Normalny 3 3 7 3" xfId="282"/>
    <cellStyle name="Normalny 3 3 7 3 2" xfId="839"/>
    <cellStyle name="Normalny 3 3 7 4" xfId="604"/>
    <cellStyle name="Normalny 3 3 8" xfId="73"/>
    <cellStyle name="Normalny 3 3 8 2" xfId="308"/>
    <cellStyle name="Normalny 3 3 8 2 2" xfId="865"/>
    <cellStyle name="Normalny 3 3 8 3" xfId="630"/>
    <cellStyle name="Normalny 3 3 9" xfId="132"/>
    <cellStyle name="Normalny 3 3 9 2" xfId="367"/>
    <cellStyle name="Normalny 3 3 9 2 2" xfId="924"/>
    <cellStyle name="Normalny 3 3 9 3" xfId="689"/>
    <cellStyle name="Normalny 3 4" xfId="12"/>
    <cellStyle name="Normalny 3 4 10" xfId="223"/>
    <cellStyle name="Normalny 3 4 10 2" xfId="458"/>
    <cellStyle name="Normalny 3 4 10 2 2" xfId="1015"/>
    <cellStyle name="Normalny 3 4 10 3" xfId="780"/>
    <cellStyle name="Normalny 3 4 11" xfId="254"/>
    <cellStyle name="Normalny 3 4 11 2" xfId="811"/>
    <cellStyle name="Normalny 3 4 12" xfId="488"/>
    <cellStyle name="Normalny 3 4 12 2" xfId="1045"/>
    <cellStyle name="Normalny 3 4 13" xfId="517"/>
    <cellStyle name="Normalny 3 4 13 2" xfId="1074"/>
    <cellStyle name="Normalny 3 4 14" xfId="546"/>
    <cellStyle name="Normalny 3 4 14 2" xfId="1103"/>
    <cellStyle name="Normalny 3 4 15" xfId="570"/>
    <cellStyle name="Normalny 3 4 16" xfId="1132"/>
    <cellStyle name="Normalny 3 4 17" xfId="1161"/>
    <cellStyle name="Normalny 3 4 2" xfId="25"/>
    <cellStyle name="Normalny 3 4 2 10" xfId="492"/>
    <cellStyle name="Normalny 3 4 2 10 2" xfId="1049"/>
    <cellStyle name="Normalny 3 4 2 11" xfId="521"/>
    <cellStyle name="Normalny 3 4 2 11 2" xfId="1078"/>
    <cellStyle name="Normalny 3 4 2 12" xfId="550"/>
    <cellStyle name="Normalny 3 4 2 12 2" xfId="1107"/>
    <cellStyle name="Normalny 3 4 2 13" xfId="583"/>
    <cellStyle name="Normalny 3 4 2 14" xfId="1136"/>
    <cellStyle name="Normalny 3 4 2 15" xfId="1165"/>
    <cellStyle name="Normalny 3 4 2 2" xfId="38"/>
    <cellStyle name="Normalny 3 4 2 2 10" xfId="534"/>
    <cellStyle name="Normalny 3 4 2 2 10 2" xfId="1091"/>
    <cellStyle name="Normalny 3 4 2 2 11" xfId="563"/>
    <cellStyle name="Normalny 3 4 2 2 11 2" xfId="1120"/>
    <cellStyle name="Normalny 3 4 2 2 12" xfId="596"/>
    <cellStyle name="Normalny 3 4 2 2 13" xfId="1149"/>
    <cellStyle name="Normalny 3 4 2 2 14" xfId="1178"/>
    <cellStyle name="Normalny 3 4 2 2 2" xfId="65"/>
    <cellStyle name="Normalny 3 4 2 2 2 2" xfId="124"/>
    <cellStyle name="Normalny 3 4 2 2 2 2 2" xfId="359"/>
    <cellStyle name="Normalny 3 4 2 2 2 2 2 2" xfId="916"/>
    <cellStyle name="Normalny 3 4 2 2 2 2 3" xfId="681"/>
    <cellStyle name="Normalny 3 4 2 2 2 3" xfId="300"/>
    <cellStyle name="Normalny 3 4 2 2 2 3 2" xfId="857"/>
    <cellStyle name="Normalny 3 4 2 2 2 4" xfId="622"/>
    <cellStyle name="Normalny 3 4 2 2 3" xfId="95"/>
    <cellStyle name="Normalny 3 4 2 2 3 2" xfId="330"/>
    <cellStyle name="Normalny 3 4 2 2 3 2 2" xfId="887"/>
    <cellStyle name="Normalny 3 4 2 2 3 3" xfId="652"/>
    <cellStyle name="Normalny 3 4 2 2 4" xfId="153"/>
    <cellStyle name="Normalny 3 4 2 2 4 2" xfId="388"/>
    <cellStyle name="Normalny 3 4 2 2 4 2 2" xfId="945"/>
    <cellStyle name="Normalny 3 4 2 2 4 3" xfId="710"/>
    <cellStyle name="Normalny 3 4 2 2 5" xfId="182"/>
    <cellStyle name="Normalny 3 4 2 2 5 2" xfId="417"/>
    <cellStyle name="Normalny 3 4 2 2 5 2 2" xfId="974"/>
    <cellStyle name="Normalny 3 4 2 2 5 3" xfId="739"/>
    <cellStyle name="Normalny 3 4 2 2 6" xfId="211"/>
    <cellStyle name="Normalny 3 4 2 2 6 2" xfId="446"/>
    <cellStyle name="Normalny 3 4 2 2 6 2 2" xfId="1003"/>
    <cellStyle name="Normalny 3 4 2 2 6 3" xfId="768"/>
    <cellStyle name="Normalny 3 4 2 2 7" xfId="240"/>
    <cellStyle name="Normalny 3 4 2 2 7 2" xfId="475"/>
    <cellStyle name="Normalny 3 4 2 2 7 2 2" xfId="1032"/>
    <cellStyle name="Normalny 3 4 2 2 7 3" xfId="797"/>
    <cellStyle name="Normalny 3 4 2 2 8" xfId="271"/>
    <cellStyle name="Normalny 3 4 2 2 8 2" xfId="828"/>
    <cellStyle name="Normalny 3 4 2 2 9" xfId="505"/>
    <cellStyle name="Normalny 3 4 2 2 9 2" xfId="1062"/>
    <cellStyle name="Normalny 3 4 2 3" xfId="52"/>
    <cellStyle name="Normalny 3 4 2 3 2" xfId="111"/>
    <cellStyle name="Normalny 3 4 2 3 2 2" xfId="346"/>
    <cellStyle name="Normalny 3 4 2 3 2 2 2" xfId="903"/>
    <cellStyle name="Normalny 3 4 2 3 2 3" xfId="668"/>
    <cellStyle name="Normalny 3 4 2 3 3" xfId="287"/>
    <cellStyle name="Normalny 3 4 2 3 3 2" xfId="844"/>
    <cellStyle name="Normalny 3 4 2 3 4" xfId="609"/>
    <cellStyle name="Normalny 3 4 2 4" xfId="82"/>
    <cellStyle name="Normalny 3 4 2 4 2" xfId="317"/>
    <cellStyle name="Normalny 3 4 2 4 2 2" xfId="874"/>
    <cellStyle name="Normalny 3 4 2 4 3" xfId="639"/>
    <cellStyle name="Normalny 3 4 2 5" xfId="140"/>
    <cellStyle name="Normalny 3 4 2 5 2" xfId="375"/>
    <cellStyle name="Normalny 3 4 2 5 2 2" xfId="932"/>
    <cellStyle name="Normalny 3 4 2 5 3" xfId="697"/>
    <cellStyle name="Normalny 3 4 2 6" xfId="169"/>
    <cellStyle name="Normalny 3 4 2 6 2" xfId="404"/>
    <cellStyle name="Normalny 3 4 2 6 2 2" xfId="961"/>
    <cellStyle name="Normalny 3 4 2 6 3" xfId="726"/>
    <cellStyle name="Normalny 3 4 2 7" xfId="198"/>
    <cellStyle name="Normalny 3 4 2 7 2" xfId="433"/>
    <cellStyle name="Normalny 3 4 2 7 2 2" xfId="990"/>
    <cellStyle name="Normalny 3 4 2 7 3" xfId="755"/>
    <cellStyle name="Normalny 3 4 2 8" xfId="227"/>
    <cellStyle name="Normalny 3 4 2 8 2" xfId="462"/>
    <cellStyle name="Normalny 3 4 2 8 2 2" xfId="1019"/>
    <cellStyle name="Normalny 3 4 2 8 3" xfId="784"/>
    <cellStyle name="Normalny 3 4 2 9" xfId="258"/>
    <cellStyle name="Normalny 3 4 2 9 2" xfId="815"/>
    <cellStyle name="Normalny 3 4 3" xfId="34"/>
    <cellStyle name="Normalny 3 4 3 10" xfId="530"/>
    <cellStyle name="Normalny 3 4 3 10 2" xfId="1087"/>
    <cellStyle name="Normalny 3 4 3 11" xfId="559"/>
    <cellStyle name="Normalny 3 4 3 11 2" xfId="1116"/>
    <cellStyle name="Normalny 3 4 3 12" xfId="592"/>
    <cellStyle name="Normalny 3 4 3 13" xfId="1145"/>
    <cellStyle name="Normalny 3 4 3 14" xfId="1174"/>
    <cellStyle name="Normalny 3 4 3 2" xfId="61"/>
    <cellStyle name="Normalny 3 4 3 2 2" xfId="120"/>
    <cellStyle name="Normalny 3 4 3 2 2 2" xfId="355"/>
    <cellStyle name="Normalny 3 4 3 2 2 2 2" xfId="912"/>
    <cellStyle name="Normalny 3 4 3 2 2 3" xfId="677"/>
    <cellStyle name="Normalny 3 4 3 2 3" xfId="296"/>
    <cellStyle name="Normalny 3 4 3 2 3 2" xfId="853"/>
    <cellStyle name="Normalny 3 4 3 2 4" xfId="618"/>
    <cellStyle name="Normalny 3 4 3 3" xfId="91"/>
    <cellStyle name="Normalny 3 4 3 3 2" xfId="326"/>
    <cellStyle name="Normalny 3 4 3 3 2 2" xfId="883"/>
    <cellStyle name="Normalny 3 4 3 3 3" xfId="648"/>
    <cellStyle name="Normalny 3 4 3 4" xfId="149"/>
    <cellStyle name="Normalny 3 4 3 4 2" xfId="384"/>
    <cellStyle name="Normalny 3 4 3 4 2 2" xfId="941"/>
    <cellStyle name="Normalny 3 4 3 4 3" xfId="706"/>
    <cellStyle name="Normalny 3 4 3 5" xfId="178"/>
    <cellStyle name="Normalny 3 4 3 5 2" xfId="413"/>
    <cellStyle name="Normalny 3 4 3 5 2 2" xfId="970"/>
    <cellStyle name="Normalny 3 4 3 5 3" xfId="735"/>
    <cellStyle name="Normalny 3 4 3 6" xfId="207"/>
    <cellStyle name="Normalny 3 4 3 6 2" xfId="442"/>
    <cellStyle name="Normalny 3 4 3 6 2 2" xfId="999"/>
    <cellStyle name="Normalny 3 4 3 6 3" xfId="764"/>
    <cellStyle name="Normalny 3 4 3 7" xfId="236"/>
    <cellStyle name="Normalny 3 4 3 7 2" xfId="471"/>
    <cellStyle name="Normalny 3 4 3 7 2 2" xfId="1028"/>
    <cellStyle name="Normalny 3 4 3 7 3" xfId="793"/>
    <cellStyle name="Normalny 3 4 3 8" xfId="267"/>
    <cellStyle name="Normalny 3 4 3 8 2" xfId="824"/>
    <cellStyle name="Normalny 3 4 3 9" xfId="501"/>
    <cellStyle name="Normalny 3 4 3 9 2" xfId="1058"/>
    <cellStyle name="Normalny 3 4 4" xfId="21"/>
    <cellStyle name="Normalny 3 4 4 2" xfId="101"/>
    <cellStyle name="Normalny 3 4 4 2 2" xfId="336"/>
    <cellStyle name="Normalny 3 4 4 2 2 2" xfId="893"/>
    <cellStyle name="Normalny 3 4 4 2 3" xfId="658"/>
    <cellStyle name="Normalny 3 4 4 3" xfId="279"/>
    <cellStyle name="Normalny 3 4 4 3 2" xfId="836"/>
    <cellStyle name="Normalny 3 4 4 4" xfId="579"/>
    <cellStyle name="Normalny 3 4 5" xfId="48"/>
    <cellStyle name="Normalny 3 4 5 2" xfId="107"/>
    <cellStyle name="Normalny 3 4 5 2 2" xfId="342"/>
    <cellStyle name="Normalny 3 4 5 2 2 2" xfId="899"/>
    <cellStyle name="Normalny 3 4 5 2 3" xfId="664"/>
    <cellStyle name="Normalny 3 4 5 3" xfId="283"/>
    <cellStyle name="Normalny 3 4 5 3 2" xfId="840"/>
    <cellStyle name="Normalny 3 4 5 4" xfId="605"/>
    <cellStyle name="Normalny 3 4 6" xfId="78"/>
    <cellStyle name="Normalny 3 4 6 2" xfId="313"/>
    <cellStyle name="Normalny 3 4 6 2 2" xfId="870"/>
    <cellStyle name="Normalny 3 4 6 3" xfId="635"/>
    <cellStyle name="Normalny 3 4 7" xfId="136"/>
    <cellStyle name="Normalny 3 4 7 2" xfId="371"/>
    <cellStyle name="Normalny 3 4 7 2 2" xfId="928"/>
    <cellStyle name="Normalny 3 4 7 3" xfId="693"/>
    <cellStyle name="Normalny 3 4 8" xfId="165"/>
    <cellStyle name="Normalny 3 4 8 2" xfId="400"/>
    <cellStyle name="Normalny 3 4 8 2 2" xfId="957"/>
    <cellStyle name="Normalny 3 4 8 3" xfId="722"/>
    <cellStyle name="Normalny 3 4 9" xfId="194"/>
    <cellStyle name="Normalny 3 4 9 2" xfId="429"/>
    <cellStyle name="Normalny 3 4 9 2 2" xfId="986"/>
    <cellStyle name="Normalny 3 4 9 3" xfId="751"/>
    <cellStyle name="Normalny 3 5" xfId="28"/>
    <cellStyle name="Normalny 3 5 10" xfId="495"/>
    <cellStyle name="Normalny 3 5 10 2" xfId="1052"/>
    <cellStyle name="Normalny 3 5 11" xfId="524"/>
    <cellStyle name="Normalny 3 5 11 2" xfId="1081"/>
    <cellStyle name="Normalny 3 5 12" xfId="553"/>
    <cellStyle name="Normalny 3 5 12 2" xfId="1110"/>
    <cellStyle name="Normalny 3 5 13" xfId="586"/>
    <cellStyle name="Normalny 3 5 14" xfId="1139"/>
    <cellStyle name="Normalny 3 5 15" xfId="1168"/>
    <cellStyle name="Normalny 3 5 2" xfId="41"/>
    <cellStyle name="Normalny 3 5 2 10" xfId="537"/>
    <cellStyle name="Normalny 3 5 2 10 2" xfId="1094"/>
    <cellStyle name="Normalny 3 5 2 11" xfId="566"/>
    <cellStyle name="Normalny 3 5 2 11 2" xfId="1123"/>
    <cellStyle name="Normalny 3 5 2 12" xfId="599"/>
    <cellStyle name="Normalny 3 5 2 13" xfId="1152"/>
    <cellStyle name="Normalny 3 5 2 14" xfId="1181"/>
    <cellStyle name="Normalny 3 5 2 2" xfId="68"/>
    <cellStyle name="Normalny 3 5 2 2 2" xfId="127"/>
    <cellStyle name="Normalny 3 5 2 2 2 2" xfId="362"/>
    <cellStyle name="Normalny 3 5 2 2 2 2 2" xfId="919"/>
    <cellStyle name="Normalny 3 5 2 2 2 3" xfId="684"/>
    <cellStyle name="Normalny 3 5 2 2 3" xfId="303"/>
    <cellStyle name="Normalny 3 5 2 2 3 2" xfId="860"/>
    <cellStyle name="Normalny 3 5 2 2 4" xfId="625"/>
    <cellStyle name="Normalny 3 5 2 3" xfId="98"/>
    <cellStyle name="Normalny 3 5 2 3 2" xfId="333"/>
    <cellStyle name="Normalny 3 5 2 3 2 2" xfId="890"/>
    <cellStyle name="Normalny 3 5 2 3 3" xfId="655"/>
    <cellStyle name="Normalny 3 5 2 4" xfId="156"/>
    <cellStyle name="Normalny 3 5 2 4 2" xfId="391"/>
    <cellStyle name="Normalny 3 5 2 4 2 2" xfId="948"/>
    <cellStyle name="Normalny 3 5 2 4 3" xfId="713"/>
    <cellStyle name="Normalny 3 5 2 5" xfId="185"/>
    <cellStyle name="Normalny 3 5 2 5 2" xfId="420"/>
    <cellStyle name="Normalny 3 5 2 5 2 2" xfId="977"/>
    <cellStyle name="Normalny 3 5 2 5 3" xfId="742"/>
    <cellStyle name="Normalny 3 5 2 6" xfId="214"/>
    <cellStyle name="Normalny 3 5 2 6 2" xfId="449"/>
    <cellStyle name="Normalny 3 5 2 6 2 2" xfId="1006"/>
    <cellStyle name="Normalny 3 5 2 6 3" xfId="771"/>
    <cellStyle name="Normalny 3 5 2 7" xfId="243"/>
    <cellStyle name="Normalny 3 5 2 7 2" xfId="478"/>
    <cellStyle name="Normalny 3 5 2 7 2 2" xfId="1035"/>
    <cellStyle name="Normalny 3 5 2 7 3" xfId="800"/>
    <cellStyle name="Normalny 3 5 2 8" xfId="274"/>
    <cellStyle name="Normalny 3 5 2 8 2" xfId="831"/>
    <cellStyle name="Normalny 3 5 2 9" xfId="508"/>
    <cellStyle name="Normalny 3 5 2 9 2" xfId="1065"/>
    <cellStyle name="Normalny 3 5 3" xfId="55"/>
    <cellStyle name="Normalny 3 5 3 2" xfId="114"/>
    <cellStyle name="Normalny 3 5 3 2 2" xfId="349"/>
    <cellStyle name="Normalny 3 5 3 2 2 2" xfId="906"/>
    <cellStyle name="Normalny 3 5 3 2 3" xfId="671"/>
    <cellStyle name="Normalny 3 5 3 3" xfId="290"/>
    <cellStyle name="Normalny 3 5 3 3 2" xfId="847"/>
    <cellStyle name="Normalny 3 5 3 4" xfId="612"/>
    <cellStyle name="Normalny 3 5 4" xfId="85"/>
    <cellStyle name="Normalny 3 5 4 2" xfId="320"/>
    <cellStyle name="Normalny 3 5 4 2 2" xfId="877"/>
    <cellStyle name="Normalny 3 5 4 3" xfId="642"/>
    <cellStyle name="Normalny 3 5 5" xfId="143"/>
    <cellStyle name="Normalny 3 5 5 2" xfId="378"/>
    <cellStyle name="Normalny 3 5 5 2 2" xfId="935"/>
    <cellStyle name="Normalny 3 5 5 3" xfId="700"/>
    <cellStyle name="Normalny 3 5 6" xfId="172"/>
    <cellStyle name="Normalny 3 5 6 2" xfId="407"/>
    <cellStyle name="Normalny 3 5 6 2 2" xfId="964"/>
    <cellStyle name="Normalny 3 5 6 3" xfId="729"/>
    <cellStyle name="Normalny 3 5 7" xfId="201"/>
    <cellStyle name="Normalny 3 5 7 2" xfId="436"/>
    <cellStyle name="Normalny 3 5 7 2 2" xfId="993"/>
    <cellStyle name="Normalny 3 5 7 3" xfId="758"/>
    <cellStyle name="Normalny 3 5 8" xfId="230"/>
    <cellStyle name="Normalny 3 5 8 2" xfId="465"/>
    <cellStyle name="Normalny 3 5 8 2 2" xfId="1022"/>
    <cellStyle name="Normalny 3 5 8 3" xfId="787"/>
    <cellStyle name="Normalny 3 5 9" xfId="261"/>
    <cellStyle name="Normalny 3 5 9 2" xfId="818"/>
    <cellStyle name="Normalny 3 6" xfId="24"/>
    <cellStyle name="Normalny 3 6 10" xfId="491"/>
    <cellStyle name="Normalny 3 6 10 2" xfId="1048"/>
    <cellStyle name="Normalny 3 6 11" xfId="520"/>
    <cellStyle name="Normalny 3 6 11 2" xfId="1077"/>
    <cellStyle name="Normalny 3 6 12" xfId="549"/>
    <cellStyle name="Normalny 3 6 12 2" xfId="1106"/>
    <cellStyle name="Normalny 3 6 13" xfId="582"/>
    <cellStyle name="Normalny 3 6 14" xfId="1135"/>
    <cellStyle name="Normalny 3 6 15" xfId="1164"/>
    <cellStyle name="Normalny 3 6 2" xfId="37"/>
    <cellStyle name="Normalny 3 6 2 10" xfId="533"/>
    <cellStyle name="Normalny 3 6 2 10 2" xfId="1090"/>
    <cellStyle name="Normalny 3 6 2 11" xfId="562"/>
    <cellStyle name="Normalny 3 6 2 11 2" xfId="1119"/>
    <cellStyle name="Normalny 3 6 2 12" xfId="595"/>
    <cellStyle name="Normalny 3 6 2 13" xfId="1148"/>
    <cellStyle name="Normalny 3 6 2 14" xfId="1177"/>
    <cellStyle name="Normalny 3 6 2 2" xfId="64"/>
    <cellStyle name="Normalny 3 6 2 2 2" xfId="123"/>
    <cellStyle name="Normalny 3 6 2 2 2 2" xfId="358"/>
    <cellStyle name="Normalny 3 6 2 2 2 2 2" xfId="915"/>
    <cellStyle name="Normalny 3 6 2 2 2 3" xfId="680"/>
    <cellStyle name="Normalny 3 6 2 2 3" xfId="299"/>
    <cellStyle name="Normalny 3 6 2 2 3 2" xfId="856"/>
    <cellStyle name="Normalny 3 6 2 2 4" xfId="621"/>
    <cellStyle name="Normalny 3 6 2 3" xfId="94"/>
    <cellStyle name="Normalny 3 6 2 3 2" xfId="329"/>
    <cellStyle name="Normalny 3 6 2 3 2 2" xfId="886"/>
    <cellStyle name="Normalny 3 6 2 3 3" xfId="651"/>
    <cellStyle name="Normalny 3 6 2 4" xfId="152"/>
    <cellStyle name="Normalny 3 6 2 4 2" xfId="387"/>
    <cellStyle name="Normalny 3 6 2 4 2 2" xfId="944"/>
    <cellStyle name="Normalny 3 6 2 4 3" xfId="709"/>
    <cellStyle name="Normalny 3 6 2 5" xfId="181"/>
    <cellStyle name="Normalny 3 6 2 5 2" xfId="416"/>
    <cellStyle name="Normalny 3 6 2 5 2 2" xfId="973"/>
    <cellStyle name="Normalny 3 6 2 5 3" xfId="738"/>
    <cellStyle name="Normalny 3 6 2 6" xfId="210"/>
    <cellStyle name="Normalny 3 6 2 6 2" xfId="445"/>
    <cellStyle name="Normalny 3 6 2 6 2 2" xfId="1002"/>
    <cellStyle name="Normalny 3 6 2 6 3" xfId="767"/>
    <cellStyle name="Normalny 3 6 2 7" xfId="239"/>
    <cellStyle name="Normalny 3 6 2 7 2" xfId="474"/>
    <cellStyle name="Normalny 3 6 2 7 2 2" xfId="1031"/>
    <cellStyle name="Normalny 3 6 2 7 3" xfId="796"/>
    <cellStyle name="Normalny 3 6 2 8" xfId="270"/>
    <cellStyle name="Normalny 3 6 2 8 2" xfId="827"/>
    <cellStyle name="Normalny 3 6 2 9" xfId="504"/>
    <cellStyle name="Normalny 3 6 2 9 2" xfId="1061"/>
    <cellStyle name="Normalny 3 6 3" xfId="51"/>
    <cellStyle name="Normalny 3 6 3 2" xfId="110"/>
    <cellStyle name="Normalny 3 6 3 2 2" xfId="345"/>
    <cellStyle name="Normalny 3 6 3 2 2 2" xfId="902"/>
    <cellStyle name="Normalny 3 6 3 2 3" xfId="667"/>
    <cellStyle name="Normalny 3 6 3 3" xfId="286"/>
    <cellStyle name="Normalny 3 6 3 3 2" xfId="843"/>
    <cellStyle name="Normalny 3 6 3 4" xfId="608"/>
    <cellStyle name="Normalny 3 6 4" xfId="81"/>
    <cellStyle name="Normalny 3 6 4 2" xfId="316"/>
    <cellStyle name="Normalny 3 6 4 2 2" xfId="873"/>
    <cellStyle name="Normalny 3 6 4 3" xfId="638"/>
    <cellStyle name="Normalny 3 6 5" xfId="139"/>
    <cellStyle name="Normalny 3 6 5 2" xfId="374"/>
    <cellStyle name="Normalny 3 6 5 2 2" xfId="931"/>
    <cellStyle name="Normalny 3 6 5 3" xfId="696"/>
    <cellStyle name="Normalny 3 6 6" xfId="168"/>
    <cellStyle name="Normalny 3 6 6 2" xfId="403"/>
    <cellStyle name="Normalny 3 6 6 2 2" xfId="960"/>
    <cellStyle name="Normalny 3 6 6 3" xfId="725"/>
    <cellStyle name="Normalny 3 6 7" xfId="197"/>
    <cellStyle name="Normalny 3 6 7 2" xfId="432"/>
    <cellStyle name="Normalny 3 6 7 2 2" xfId="989"/>
    <cellStyle name="Normalny 3 6 7 3" xfId="754"/>
    <cellStyle name="Normalny 3 6 8" xfId="226"/>
    <cellStyle name="Normalny 3 6 8 2" xfId="461"/>
    <cellStyle name="Normalny 3 6 8 2 2" xfId="1018"/>
    <cellStyle name="Normalny 3 6 8 3" xfId="783"/>
    <cellStyle name="Normalny 3 6 9" xfId="257"/>
    <cellStyle name="Normalny 3 6 9 2" xfId="814"/>
    <cellStyle name="Normalny 3 7" xfId="31"/>
    <cellStyle name="Normalny 3 7 10" xfId="527"/>
    <cellStyle name="Normalny 3 7 10 2" xfId="1084"/>
    <cellStyle name="Normalny 3 7 11" xfId="556"/>
    <cellStyle name="Normalny 3 7 11 2" xfId="1113"/>
    <cellStyle name="Normalny 3 7 12" xfId="589"/>
    <cellStyle name="Normalny 3 7 13" xfId="1142"/>
    <cellStyle name="Normalny 3 7 14" xfId="1171"/>
    <cellStyle name="Normalny 3 7 2" xfId="58"/>
    <cellStyle name="Normalny 3 7 2 2" xfId="117"/>
    <cellStyle name="Normalny 3 7 2 2 2" xfId="352"/>
    <cellStyle name="Normalny 3 7 2 2 2 2" xfId="909"/>
    <cellStyle name="Normalny 3 7 2 2 3" xfId="674"/>
    <cellStyle name="Normalny 3 7 2 3" xfId="293"/>
    <cellStyle name="Normalny 3 7 2 3 2" xfId="850"/>
    <cellStyle name="Normalny 3 7 2 4" xfId="615"/>
    <cellStyle name="Normalny 3 7 3" xfId="88"/>
    <cellStyle name="Normalny 3 7 3 2" xfId="323"/>
    <cellStyle name="Normalny 3 7 3 2 2" xfId="880"/>
    <cellStyle name="Normalny 3 7 3 3" xfId="645"/>
    <cellStyle name="Normalny 3 7 4" xfId="146"/>
    <cellStyle name="Normalny 3 7 4 2" xfId="381"/>
    <cellStyle name="Normalny 3 7 4 2 2" xfId="938"/>
    <cellStyle name="Normalny 3 7 4 3" xfId="703"/>
    <cellStyle name="Normalny 3 7 5" xfId="175"/>
    <cellStyle name="Normalny 3 7 5 2" xfId="410"/>
    <cellStyle name="Normalny 3 7 5 2 2" xfId="967"/>
    <cellStyle name="Normalny 3 7 5 3" xfId="732"/>
    <cellStyle name="Normalny 3 7 6" xfId="204"/>
    <cellStyle name="Normalny 3 7 6 2" xfId="439"/>
    <cellStyle name="Normalny 3 7 6 2 2" xfId="996"/>
    <cellStyle name="Normalny 3 7 6 3" xfId="761"/>
    <cellStyle name="Normalny 3 7 7" xfId="233"/>
    <cellStyle name="Normalny 3 7 7 2" xfId="468"/>
    <cellStyle name="Normalny 3 7 7 2 2" xfId="1025"/>
    <cellStyle name="Normalny 3 7 7 3" xfId="790"/>
    <cellStyle name="Normalny 3 7 8" xfId="264"/>
    <cellStyle name="Normalny 3 7 8 2" xfId="821"/>
    <cellStyle name="Normalny 3 7 9" xfId="498"/>
    <cellStyle name="Normalny 3 7 9 2" xfId="1055"/>
    <cellStyle name="Normalny 3 8" xfId="18"/>
    <cellStyle name="Normalny 3 8 10" xfId="543"/>
    <cellStyle name="Normalny 3 8 10 2" xfId="1100"/>
    <cellStyle name="Normalny 3 8 11" xfId="576"/>
    <cellStyle name="Normalny 3 8 12" xfId="1129"/>
    <cellStyle name="Normalny 3 8 13" xfId="1158"/>
    <cellStyle name="Normalny 3 8 2" xfId="74"/>
    <cellStyle name="Normalny 3 8 2 2" xfId="309"/>
    <cellStyle name="Normalny 3 8 2 2 2" xfId="866"/>
    <cellStyle name="Normalny 3 8 2 3" xfId="631"/>
    <cellStyle name="Normalny 3 8 3" xfId="133"/>
    <cellStyle name="Normalny 3 8 3 2" xfId="368"/>
    <cellStyle name="Normalny 3 8 3 2 2" xfId="925"/>
    <cellStyle name="Normalny 3 8 3 3" xfId="690"/>
    <cellStyle name="Normalny 3 8 4" xfId="162"/>
    <cellStyle name="Normalny 3 8 4 2" xfId="397"/>
    <cellStyle name="Normalny 3 8 4 2 2" xfId="954"/>
    <cellStyle name="Normalny 3 8 4 3" xfId="719"/>
    <cellStyle name="Normalny 3 8 5" xfId="191"/>
    <cellStyle name="Normalny 3 8 5 2" xfId="426"/>
    <cellStyle name="Normalny 3 8 5 2 2" xfId="983"/>
    <cellStyle name="Normalny 3 8 5 3" xfId="748"/>
    <cellStyle name="Normalny 3 8 6" xfId="220"/>
    <cellStyle name="Normalny 3 8 6 2" xfId="455"/>
    <cellStyle name="Normalny 3 8 6 2 2" xfId="1012"/>
    <cellStyle name="Normalny 3 8 6 3" xfId="777"/>
    <cellStyle name="Normalny 3 8 7" xfId="250"/>
    <cellStyle name="Normalny 3 8 7 2" xfId="807"/>
    <cellStyle name="Normalny 3 8 8" xfId="485"/>
    <cellStyle name="Normalny 3 8 8 2" xfId="1042"/>
    <cellStyle name="Normalny 3 8 9" xfId="514"/>
    <cellStyle name="Normalny 3 8 9 2" xfId="1071"/>
    <cellStyle name="Normalny 3 9" xfId="15"/>
    <cellStyle name="Normalny 3 9 2" xfId="103"/>
    <cellStyle name="Normalny 3 9 2 2" xfId="338"/>
    <cellStyle name="Normalny 3 9 2 2 2" xfId="895"/>
    <cellStyle name="Normalny 3 9 2 3" xfId="660"/>
    <cellStyle name="Normalny 3 9 3" xfId="252"/>
    <cellStyle name="Normalny 3 9 3 2" xfId="809"/>
    <cellStyle name="Normalny 3 9 4" xfId="573"/>
    <cellStyle name="Normalny 4" xfId="44"/>
    <cellStyle name="Styl 1" xfId="8"/>
    <cellStyle name="TableStyleLight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DDDDDD"/>
      <rgbColor rgb="00FF0000"/>
      <rgbColor rgb="0000FF00"/>
      <rgbColor rgb="003333FF"/>
      <rgbColor rgb="00FFFF66"/>
      <rgbColor rgb="00FF3300"/>
      <rgbColor rgb="0013E5F2"/>
      <rgbColor rgb="00CC0000"/>
      <rgbColor rgb="00009900"/>
      <rgbColor rgb="000000CC"/>
      <rgbColor rgb="0099CC00"/>
      <rgbColor rgb="00CC66FF"/>
      <rgbColor rgb="000099CC"/>
      <rgbColor rgb="00B2B2B2"/>
      <rgbColor rgb="004D4D4D"/>
      <rgbColor rgb="00FFCCCC"/>
      <rgbColor rgb="00FFCC99"/>
      <rgbColor rgb="00FFFFCC"/>
      <rgbColor rgb="00CCFFCC"/>
      <rgbColor rgb="00CCFFFF"/>
      <rgbColor rgb="00CCECFF"/>
      <rgbColor rgb="00FFCCFF"/>
      <rgbColor rgb="00FFFFFF"/>
      <rgbColor rgb="0099CC00"/>
      <rgbColor rgb="00CCFF33"/>
      <rgbColor rgb="00FFFF66"/>
      <rgbColor rgb="00FFCC66"/>
      <rgbColor rgb="00FF9966"/>
      <rgbColor rgb="00FF7C80"/>
      <rgbColor rgb="00FF0066"/>
      <rgbColor rgb="00D60093"/>
      <rgbColor rgb="0066CCFF"/>
      <rgbColor rgb="0066FFFF"/>
      <rgbColor rgb="0099FF99"/>
      <rgbColor rgb="00FFFF99"/>
      <rgbColor rgb="0099CCFF"/>
      <rgbColor rgb="00FF7C80"/>
      <rgbColor rgb="00CCCCFF"/>
      <rgbColor rgb="00FFCC00"/>
      <rgbColor rgb="000099FF"/>
      <rgbColor rgb="0000B1F6"/>
      <rgbColor rgb="00CCFF33"/>
      <rgbColor rgb="00FF9933"/>
      <rgbColor rgb="00FF9900"/>
      <rgbColor rgb="00FF6600"/>
      <rgbColor rgb="009933FF"/>
      <rgbColor rgb="00808080"/>
      <rgbColor rgb="00006699"/>
      <rgbColor rgb="0000CC00"/>
      <rgbColor rgb="00006600"/>
      <rgbColor rgb="00669900"/>
      <rgbColor rgb="00993300"/>
      <rgbColor rgb="00CC99FF"/>
      <rgbColor rgb="006600CC"/>
      <rgbColor rgb="00010000"/>
    </indexedColors>
    <mruColors>
      <color rgb="FF1A39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28</xdr:row>
      <xdr:rowOff>106680</xdr:rowOff>
    </xdr:from>
    <xdr:to>
      <xdr:col>3</xdr:col>
      <xdr:colOff>45720</xdr:colOff>
      <xdr:row>44</xdr:row>
      <xdr:rowOff>91440</xdr:rowOff>
    </xdr:to>
    <xdr:sp macro="" textlink="">
      <xdr:nvSpPr>
        <xdr:cNvPr id="523017" name="Rectangle 2">
          <a:extLst>
            <a:ext uri="{FF2B5EF4-FFF2-40B4-BE49-F238E27FC236}">
              <a16:creationId xmlns="" xmlns:a16="http://schemas.microsoft.com/office/drawing/2014/main" id="{00000000-0008-0000-0200-000009FB0700}"/>
            </a:ext>
          </a:extLst>
        </xdr:cNvPr>
        <xdr:cNvSpPr>
          <a:spLocks noChangeArrowheads="1"/>
        </xdr:cNvSpPr>
      </xdr:nvSpPr>
      <xdr:spPr bwMode="auto">
        <a:xfrm>
          <a:off x="106680" y="4381500"/>
          <a:ext cx="1341120" cy="2667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236220</xdr:colOff>
      <xdr:row>28</xdr:row>
      <xdr:rowOff>106680</xdr:rowOff>
    </xdr:from>
    <xdr:to>
      <xdr:col>6</xdr:col>
      <xdr:colOff>76200</xdr:colOff>
      <xdr:row>44</xdr:row>
      <xdr:rowOff>99060</xdr:rowOff>
    </xdr:to>
    <xdr:sp macro="" textlink="">
      <xdr:nvSpPr>
        <xdr:cNvPr id="523018" name="Rectangle 3">
          <a:extLst>
            <a:ext uri="{FF2B5EF4-FFF2-40B4-BE49-F238E27FC236}">
              <a16:creationId xmlns="" xmlns:a16="http://schemas.microsoft.com/office/drawing/2014/main" id="{00000000-0008-0000-0200-00000AFB0700}"/>
            </a:ext>
          </a:extLst>
        </xdr:cNvPr>
        <xdr:cNvSpPr>
          <a:spLocks noChangeArrowheads="1"/>
        </xdr:cNvSpPr>
      </xdr:nvSpPr>
      <xdr:spPr bwMode="auto">
        <a:xfrm>
          <a:off x="1638300" y="4381500"/>
          <a:ext cx="1280160" cy="26746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129540</xdr:colOff>
      <xdr:row>14</xdr:row>
      <xdr:rowOff>121920</xdr:rowOff>
    </xdr:from>
    <xdr:to>
      <xdr:col>7</xdr:col>
      <xdr:colOff>7620</xdr:colOff>
      <xdr:row>18</xdr:row>
      <xdr:rowOff>91440</xdr:rowOff>
    </xdr:to>
    <xdr:sp macro="" textlink="">
      <xdr:nvSpPr>
        <xdr:cNvPr id="523019" name="Rectangle 4">
          <a:extLst>
            <a:ext uri="{FF2B5EF4-FFF2-40B4-BE49-F238E27FC236}">
              <a16:creationId xmlns="" xmlns:a16="http://schemas.microsoft.com/office/drawing/2014/main" id="{00000000-0008-0000-0200-00000BFB0700}"/>
            </a:ext>
          </a:extLst>
        </xdr:cNvPr>
        <xdr:cNvSpPr>
          <a:spLocks noChangeArrowheads="1"/>
        </xdr:cNvSpPr>
      </xdr:nvSpPr>
      <xdr:spPr bwMode="auto">
        <a:xfrm>
          <a:off x="297180" y="2552700"/>
          <a:ext cx="2926080" cy="6400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243840</xdr:colOff>
      <xdr:row>14</xdr:row>
      <xdr:rowOff>106680</xdr:rowOff>
    </xdr:from>
    <xdr:to>
      <xdr:col>14</xdr:col>
      <xdr:colOff>99060</xdr:colOff>
      <xdr:row>18</xdr:row>
      <xdr:rowOff>91440</xdr:rowOff>
    </xdr:to>
    <xdr:sp macro="" textlink="">
      <xdr:nvSpPr>
        <xdr:cNvPr id="523020" name="Rectangle 5">
          <a:extLst>
            <a:ext uri="{FF2B5EF4-FFF2-40B4-BE49-F238E27FC236}">
              <a16:creationId xmlns="" xmlns:a16="http://schemas.microsoft.com/office/drawing/2014/main" id="{00000000-0008-0000-0200-00000CFB0700}"/>
            </a:ext>
          </a:extLst>
        </xdr:cNvPr>
        <xdr:cNvSpPr>
          <a:spLocks noChangeArrowheads="1"/>
        </xdr:cNvSpPr>
      </xdr:nvSpPr>
      <xdr:spPr bwMode="auto">
        <a:xfrm>
          <a:off x="3429000" y="2537460"/>
          <a:ext cx="2232660" cy="6553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</xdr:colOff>
      <xdr:row>16</xdr:row>
      <xdr:rowOff>121920</xdr:rowOff>
    </xdr:from>
    <xdr:to>
      <xdr:col>4</xdr:col>
      <xdr:colOff>601980</xdr:colOff>
      <xdr:row>16</xdr:row>
      <xdr:rowOff>121920</xdr:rowOff>
    </xdr:to>
    <xdr:sp macro="" textlink="">
      <xdr:nvSpPr>
        <xdr:cNvPr id="523021" name="Line 6">
          <a:extLst>
            <a:ext uri="{FF2B5EF4-FFF2-40B4-BE49-F238E27FC236}">
              <a16:creationId xmlns="" xmlns:a16="http://schemas.microsoft.com/office/drawing/2014/main" id="{00000000-0008-0000-0200-00000DFB0700}"/>
            </a:ext>
          </a:extLst>
        </xdr:cNvPr>
        <xdr:cNvSpPr>
          <a:spLocks noChangeShapeType="1"/>
        </xdr:cNvSpPr>
      </xdr:nvSpPr>
      <xdr:spPr bwMode="auto">
        <a:xfrm>
          <a:off x="1409700" y="2887980"/>
          <a:ext cx="9296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205740</xdr:colOff>
      <xdr:row>16</xdr:row>
      <xdr:rowOff>91440</xdr:rowOff>
    </xdr:from>
    <xdr:to>
      <xdr:col>11</xdr:col>
      <xdr:colOff>320040</xdr:colOff>
      <xdr:row>16</xdr:row>
      <xdr:rowOff>91440</xdr:rowOff>
    </xdr:to>
    <xdr:sp macro="" textlink="">
      <xdr:nvSpPr>
        <xdr:cNvPr id="523022" name="Line 7">
          <a:extLst>
            <a:ext uri="{FF2B5EF4-FFF2-40B4-BE49-F238E27FC236}">
              <a16:creationId xmlns="" xmlns:a16="http://schemas.microsoft.com/office/drawing/2014/main" id="{00000000-0008-0000-0200-00000EFB0700}"/>
            </a:ext>
          </a:extLst>
        </xdr:cNvPr>
        <xdr:cNvSpPr>
          <a:spLocks noChangeShapeType="1"/>
        </xdr:cNvSpPr>
      </xdr:nvSpPr>
      <xdr:spPr bwMode="auto">
        <a:xfrm>
          <a:off x="4114800" y="285750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464820</xdr:colOff>
      <xdr:row>10</xdr:row>
      <xdr:rowOff>91440</xdr:rowOff>
    </xdr:from>
    <xdr:to>
      <xdr:col>4</xdr:col>
      <xdr:colOff>579120</xdr:colOff>
      <xdr:row>10</xdr:row>
      <xdr:rowOff>91440</xdr:rowOff>
    </xdr:to>
    <xdr:sp macro="" textlink="">
      <xdr:nvSpPr>
        <xdr:cNvPr id="523023" name="Line 8">
          <a:extLst>
            <a:ext uri="{FF2B5EF4-FFF2-40B4-BE49-F238E27FC236}">
              <a16:creationId xmlns="" xmlns:a16="http://schemas.microsoft.com/office/drawing/2014/main" id="{00000000-0008-0000-0200-00000FFB0700}"/>
            </a:ext>
          </a:extLst>
        </xdr:cNvPr>
        <xdr:cNvSpPr>
          <a:spLocks noChangeShapeType="1"/>
        </xdr:cNvSpPr>
      </xdr:nvSpPr>
      <xdr:spPr bwMode="auto">
        <a:xfrm>
          <a:off x="1310640" y="1821180"/>
          <a:ext cx="1005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198120</xdr:colOff>
      <xdr:row>10</xdr:row>
      <xdr:rowOff>91440</xdr:rowOff>
    </xdr:from>
    <xdr:to>
      <xdr:col>12</xdr:col>
      <xdr:colOff>45720</xdr:colOff>
      <xdr:row>10</xdr:row>
      <xdr:rowOff>91440</xdr:rowOff>
    </xdr:to>
    <xdr:sp macro="" textlink="">
      <xdr:nvSpPr>
        <xdr:cNvPr id="523024" name="Line 9">
          <a:extLst>
            <a:ext uri="{FF2B5EF4-FFF2-40B4-BE49-F238E27FC236}">
              <a16:creationId xmlns="" xmlns:a16="http://schemas.microsoft.com/office/drawing/2014/main" id="{00000000-0008-0000-0200-000010FB0700}"/>
            </a:ext>
          </a:extLst>
        </xdr:cNvPr>
        <xdr:cNvSpPr>
          <a:spLocks noChangeShapeType="1"/>
        </xdr:cNvSpPr>
      </xdr:nvSpPr>
      <xdr:spPr bwMode="auto">
        <a:xfrm>
          <a:off x="4107180" y="182118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83820</xdr:colOff>
      <xdr:row>3</xdr:row>
      <xdr:rowOff>91440</xdr:rowOff>
    </xdr:from>
    <xdr:to>
      <xdr:col>7</xdr:col>
      <xdr:colOff>243840</xdr:colOff>
      <xdr:row>3</xdr:row>
      <xdr:rowOff>91440</xdr:rowOff>
    </xdr:to>
    <xdr:sp macro="" textlink="">
      <xdr:nvSpPr>
        <xdr:cNvPr id="523025" name="Line 10">
          <a:extLst>
            <a:ext uri="{FF2B5EF4-FFF2-40B4-BE49-F238E27FC236}">
              <a16:creationId xmlns="" xmlns:a16="http://schemas.microsoft.com/office/drawing/2014/main" id="{00000000-0008-0000-0200-000011FB0700}"/>
            </a:ext>
          </a:extLst>
        </xdr:cNvPr>
        <xdr:cNvSpPr>
          <a:spLocks noChangeShapeType="1"/>
        </xdr:cNvSpPr>
      </xdr:nvSpPr>
      <xdr:spPr bwMode="auto">
        <a:xfrm>
          <a:off x="2468880" y="647700"/>
          <a:ext cx="960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281940</xdr:colOff>
      <xdr:row>28</xdr:row>
      <xdr:rowOff>106680</xdr:rowOff>
    </xdr:from>
    <xdr:to>
      <xdr:col>15</xdr:col>
      <xdr:colOff>60960</xdr:colOff>
      <xdr:row>42</xdr:row>
      <xdr:rowOff>68580</xdr:rowOff>
    </xdr:to>
    <xdr:sp macro="" textlink="">
      <xdr:nvSpPr>
        <xdr:cNvPr id="523026" name="Rectangle 11">
          <a:extLst>
            <a:ext uri="{FF2B5EF4-FFF2-40B4-BE49-F238E27FC236}">
              <a16:creationId xmlns="" xmlns:a16="http://schemas.microsoft.com/office/drawing/2014/main" id="{00000000-0008-0000-0200-000012FB0700}"/>
            </a:ext>
          </a:extLst>
        </xdr:cNvPr>
        <xdr:cNvSpPr>
          <a:spLocks noChangeArrowheads="1"/>
        </xdr:cNvSpPr>
      </xdr:nvSpPr>
      <xdr:spPr bwMode="auto">
        <a:xfrm>
          <a:off x="4914900" y="4381500"/>
          <a:ext cx="1181100" cy="23088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144780</xdr:colOff>
      <xdr:row>8</xdr:row>
      <xdr:rowOff>129540</xdr:rowOff>
    </xdr:from>
    <xdr:to>
      <xdr:col>7</xdr:col>
      <xdr:colOff>0</xdr:colOff>
      <xdr:row>13</xdr:row>
      <xdr:rowOff>0</xdr:rowOff>
    </xdr:to>
    <xdr:sp macro="" textlink="">
      <xdr:nvSpPr>
        <xdr:cNvPr id="523027" name="Rectangle 12">
          <a:extLst>
            <a:ext uri="{FF2B5EF4-FFF2-40B4-BE49-F238E27FC236}">
              <a16:creationId xmlns="" xmlns:a16="http://schemas.microsoft.com/office/drawing/2014/main" id="{00000000-0008-0000-0200-000013FB0700}"/>
            </a:ext>
          </a:extLst>
        </xdr:cNvPr>
        <xdr:cNvSpPr>
          <a:spLocks noChangeArrowheads="1"/>
        </xdr:cNvSpPr>
      </xdr:nvSpPr>
      <xdr:spPr bwMode="auto">
        <a:xfrm>
          <a:off x="312420" y="1524000"/>
          <a:ext cx="2903220" cy="7391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129540</xdr:rowOff>
    </xdr:from>
    <xdr:to>
      <xdr:col>14</xdr:col>
      <xdr:colOff>99060</xdr:colOff>
      <xdr:row>12</xdr:row>
      <xdr:rowOff>152400</xdr:rowOff>
    </xdr:to>
    <xdr:sp macro="" textlink="">
      <xdr:nvSpPr>
        <xdr:cNvPr id="523028" name="Rectangle 13">
          <a:extLst>
            <a:ext uri="{FF2B5EF4-FFF2-40B4-BE49-F238E27FC236}">
              <a16:creationId xmlns="" xmlns:a16="http://schemas.microsoft.com/office/drawing/2014/main" id="{00000000-0008-0000-0200-000014FB0700}"/>
            </a:ext>
          </a:extLst>
        </xdr:cNvPr>
        <xdr:cNvSpPr>
          <a:spLocks noChangeArrowheads="1"/>
        </xdr:cNvSpPr>
      </xdr:nvSpPr>
      <xdr:spPr bwMode="auto">
        <a:xfrm>
          <a:off x="3429000" y="1524000"/>
          <a:ext cx="2232660" cy="693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259080</xdr:colOff>
      <xdr:row>1</xdr:row>
      <xdr:rowOff>99060</xdr:rowOff>
    </xdr:from>
    <xdr:to>
      <xdr:col>11</xdr:col>
      <xdr:colOff>7620</xdr:colOff>
      <xdr:row>5</xdr:row>
      <xdr:rowOff>121920</xdr:rowOff>
    </xdr:to>
    <xdr:sp macro="" textlink="">
      <xdr:nvSpPr>
        <xdr:cNvPr id="523029" name="Rectangle 14">
          <a:extLst>
            <a:ext uri="{FF2B5EF4-FFF2-40B4-BE49-F238E27FC236}">
              <a16:creationId xmlns="" xmlns:a16="http://schemas.microsoft.com/office/drawing/2014/main" id="{00000000-0008-0000-0200-000015FB0700}"/>
            </a:ext>
          </a:extLst>
        </xdr:cNvPr>
        <xdr:cNvSpPr>
          <a:spLocks noChangeArrowheads="1"/>
        </xdr:cNvSpPr>
      </xdr:nvSpPr>
      <xdr:spPr bwMode="auto">
        <a:xfrm>
          <a:off x="1661160" y="320040"/>
          <a:ext cx="2979420" cy="6934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350520</xdr:colOff>
      <xdr:row>22</xdr:row>
      <xdr:rowOff>99060</xdr:rowOff>
    </xdr:from>
    <xdr:to>
      <xdr:col>4</xdr:col>
      <xdr:colOff>213360</xdr:colOff>
      <xdr:row>26</xdr:row>
      <xdr:rowOff>0</xdr:rowOff>
    </xdr:to>
    <xdr:sp macro="" textlink="">
      <xdr:nvSpPr>
        <xdr:cNvPr id="523030" name="Rectangle 16">
          <a:extLst>
            <a:ext uri="{FF2B5EF4-FFF2-40B4-BE49-F238E27FC236}">
              <a16:creationId xmlns="" xmlns:a16="http://schemas.microsoft.com/office/drawing/2014/main" id="{00000000-0008-0000-0200-000016FB0700}"/>
            </a:ext>
          </a:extLst>
        </xdr:cNvPr>
        <xdr:cNvSpPr>
          <a:spLocks noChangeArrowheads="1"/>
        </xdr:cNvSpPr>
      </xdr:nvSpPr>
      <xdr:spPr bwMode="auto">
        <a:xfrm>
          <a:off x="518160" y="3535680"/>
          <a:ext cx="1432560" cy="571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152400</xdr:colOff>
      <xdr:row>22</xdr:row>
      <xdr:rowOff>121920</xdr:rowOff>
    </xdr:from>
    <xdr:to>
      <xdr:col>9</xdr:col>
      <xdr:colOff>0</xdr:colOff>
      <xdr:row>26</xdr:row>
      <xdr:rowOff>7620</xdr:rowOff>
    </xdr:to>
    <xdr:sp macro="" textlink="">
      <xdr:nvSpPr>
        <xdr:cNvPr id="523031" name="Rectangle 18">
          <a:extLst>
            <a:ext uri="{FF2B5EF4-FFF2-40B4-BE49-F238E27FC236}">
              <a16:creationId xmlns="" xmlns:a16="http://schemas.microsoft.com/office/drawing/2014/main" id="{00000000-0008-0000-0200-000017FB0700}"/>
            </a:ext>
          </a:extLst>
        </xdr:cNvPr>
        <xdr:cNvSpPr>
          <a:spLocks noChangeArrowheads="1"/>
        </xdr:cNvSpPr>
      </xdr:nvSpPr>
      <xdr:spPr bwMode="auto">
        <a:xfrm>
          <a:off x="2537460" y="3558540"/>
          <a:ext cx="1371600" cy="5562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99060</xdr:colOff>
      <xdr:row>22</xdr:row>
      <xdr:rowOff>121920</xdr:rowOff>
    </xdr:from>
    <xdr:to>
      <xdr:col>14</xdr:col>
      <xdr:colOff>144780</xdr:colOff>
      <xdr:row>26</xdr:row>
      <xdr:rowOff>0</xdr:rowOff>
    </xdr:to>
    <xdr:sp macro="" textlink="">
      <xdr:nvSpPr>
        <xdr:cNvPr id="523032" name="Rectangle 19">
          <a:extLst>
            <a:ext uri="{FF2B5EF4-FFF2-40B4-BE49-F238E27FC236}">
              <a16:creationId xmlns="" xmlns:a16="http://schemas.microsoft.com/office/drawing/2014/main" id="{00000000-0008-0000-0200-000018FB0700}"/>
            </a:ext>
          </a:extLst>
        </xdr:cNvPr>
        <xdr:cNvSpPr>
          <a:spLocks noChangeArrowheads="1"/>
        </xdr:cNvSpPr>
      </xdr:nvSpPr>
      <xdr:spPr bwMode="auto">
        <a:xfrm>
          <a:off x="4290060" y="3558540"/>
          <a:ext cx="1417320" cy="54864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0</xdr:rowOff>
    </xdr:from>
    <xdr:to>
      <xdr:col>2</xdr:col>
      <xdr:colOff>76200</xdr:colOff>
      <xdr:row>28</xdr:row>
      <xdr:rowOff>106680</xdr:rowOff>
    </xdr:to>
    <xdr:sp macro="" textlink="">
      <xdr:nvSpPr>
        <xdr:cNvPr id="523033" name="Line 20">
          <a:extLst>
            <a:ext uri="{FF2B5EF4-FFF2-40B4-BE49-F238E27FC236}">
              <a16:creationId xmlns="" xmlns:a16="http://schemas.microsoft.com/office/drawing/2014/main" id="{00000000-0008-0000-0200-000019FB0700}"/>
            </a:ext>
          </a:extLst>
        </xdr:cNvPr>
        <xdr:cNvSpPr>
          <a:spLocks noChangeShapeType="1"/>
        </xdr:cNvSpPr>
      </xdr:nvSpPr>
      <xdr:spPr bwMode="auto">
        <a:xfrm flipV="1">
          <a:off x="922020" y="410718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3</xdr:col>
      <xdr:colOff>297180</xdr:colOff>
      <xdr:row>26</xdr:row>
      <xdr:rowOff>0</xdr:rowOff>
    </xdr:from>
    <xdr:to>
      <xdr:col>3</xdr:col>
      <xdr:colOff>297180</xdr:colOff>
      <xdr:row>26</xdr:row>
      <xdr:rowOff>121920</xdr:rowOff>
    </xdr:to>
    <xdr:sp macro="" textlink="">
      <xdr:nvSpPr>
        <xdr:cNvPr id="523034" name="Line 21">
          <a:extLst>
            <a:ext uri="{FF2B5EF4-FFF2-40B4-BE49-F238E27FC236}">
              <a16:creationId xmlns="" xmlns:a16="http://schemas.microsoft.com/office/drawing/2014/main" id="{00000000-0008-0000-0200-00001AFB0700}"/>
            </a:ext>
          </a:extLst>
        </xdr:cNvPr>
        <xdr:cNvSpPr>
          <a:spLocks noChangeShapeType="1"/>
        </xdr:cNvSpPr>
      </xdr:nvSpPr>
      <xdr:spPr bwMode="auto">
        <a:xfrm flipV="1">
          <a:off x="1699260" y="4107180"/>
          <a:ext cx="0" cy="121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441960</xdr:colOff>
      <xdr:row>28</xdr:row>
      <xdr:rowOff>106680</xdr:rowOff>
    </xdr:from>
    <xdr:to>
      <xdr:col>4</xdr:col>
      <xdr:colOff>381000</xdr:colOff>
      <xdr:row>28</xdr:row>
      <xdr:rowOff>106680</xdr:rowOff>
    </xdr:to>
    <xdr:sp macro="" textlink="">
      <xdr:nvSpPr>
        <xdr:cNvPr id="523035" name="Line 22">
          <a:extLst>
            <a:ext uri="{FF2B5EF4-FFF2-40B4-BE49-F238E27FC236}">
              <a16:creationId xmlns="" xmlns:a16="http://schemas.microsoft.com/office/drawing/2014/main" id="{00000000-0008-0000-0200-00001BFB0700}"/>
            </a:ext>
          </a:extLst>
        </xdr:cNvPr>
        <xdr:cNvSpPr>
          <a:spLocks noChangeShapeType="1"/>
        </xdr:cNvSpPr>
      </xdr:nvSpPr>
      <xdr:spPr bwMode="auto">
        <a:xfrm>
          <a:off x="2179320" y="438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297180</xdr:colOff>
      <xdr:row>28</xdr:row>
      <xdr:rowOff>30480</xdr:rowOff>
    </xdr:from>
    <xdr:to>
      <xdr:col>4</xdr:col>
      <xdr:colOff>297180</xdr:colOff>
      <xdr:row>28</xdr:row>
      <xdr:rowOff>99060</xdr:rowOff>
    </xdr:to>
    <xdr:sp macro="" textlink="">
      <xdr:nvSpPr>
        <xdr:cNvPr id="523036" name="Line 24">
          <a:extLst>
            <a:ext uri="{FF2B5EF4-FFF2-40B4-BE49-F238E27FC236}">
              <a16:creationId xmlns="" xmlns:a16="http://schemas.microsoft.com/office/drawing/2014/main" id="{00000000-0008-0000-0200-00001CFB0700}"/>
            </a:ext>
          </a:extLst>
        </xdr:cNvPr>
        <xdr:cNvSpPr>
          <a:spLocks noChangeShapeType="1"/>
        </xdr:cNvSpPr>
      </xdr:nvSpPr>
      <xdr:spPr bwMode="auto">
        <a:xfrm flipV="1">
          <a:off x="2034540" y="4305300"/>
          <a:ext cx="0" cy="68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457200</xdr:colOff>
      <xdr:row>28</xdr:row>
      <xdr:rowOff>30480</xdr:rowOff>
    </xdr:from>
    <xdr:to>
      <xdr:col>4</xdr:col>
      <xdr:colOff>297180</xdr:colOff>
      <xdr:row>28</xdr:row>
      <xdr:rowOff>30480</xdr:rowOff>
    </xdr:to>
    <xdr:sp macro="" textlink="">
      <xdr:nvSpPr>
        <xdr:cNvPr id="523037" name="Line 25">
          <a:extLst>
            <a:ext uri="{FF2B5EF4-FFF2-40B4-BE49-F238E27FC236}">
              <a16:creationId xmlns="" xmlns:a16="http://schemas.microsoft.com/office/drawing/2014/main" id="{00000000-0008-0000-0200-00001DFB0700}"/>
            </a:ext>
          </a:extLst>
        </xdr:cNvPr>
        <xdr:cNvSpPr>
          <a:spLocks noChangeShapeType="1"/>
        </xdr:cNvSpPr>
      </xdr:nvSpPr>
      <xdr:spPr bwMode="auto">
        <a:xfrm>
          <a:off x="1303020" y="4305300"/>
          <a:ext cx="7315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464820</xdr:colOff>
      <xdr:row>26</xdr:row>
      <xdr:rowOff>7620</xdr:rowOff>
    </xdr:from>
    <xdr:to>
      <xdr:col>2</xdr:col>
      <xdr:colOff>464820</xdr:colOff>
      <xdr:row>28</xdr:row>
      <xdr:rowOff>30480</xdr:rowOff>
    </xdr:to>
    <xdr:sp macro="" textlink="">
      <xdr:nvSpPr>
        <xdr:cNvPr id="523038" name="Line 27">
          <a:extLst>
            <a:ext uri="{FF2B5EF4-FFF2-40B4-BE49-F238E27FC236}">
              <a16:creationId xmlns="" xmlns:a16="http://schemas.microsoft.com/office/drawing/2014/main" id="{00000000-0008-0000-0200-00001EFB0700}"/>
            </a:ext>
          </a:extLst>
        </xdr:cNvPr>
        <xdr:cNvSpPr>
          <a:spLocks noChangeShapeType="1"/>
        </xdr:cNvSpPr>
      </xdr:nvSpPr>
      <xdr:spPr bwMode="auto">
        <a:xfrm flipV="1">
          <a:off x="1310640" y="41148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3</xdr:col>
      <xdr:colOff>297180</xdr:colOff>
      <xdr:row>26</xdr:row>
      <xdr:rowOff>129540</xdr:rowOff>
    </xdr:from>
    <xdr:to>
      <xdr:col>6</xdr:col>
      <xdr:colOff>266700</xdr:colOff>
      <xdr:row>26</xdr:row>
      <xdr:rowOff>129540</xdr:rowOff>
    </xdr:to>
    <xdr:sp macro="" textlink="">
      <xdr:nvSpPr>
        <xdr:cNvPr id="523039" name="Line 29">
          <a:extLst>
            <a:ext uri="{FF2B5EF4-FFF2-40B4-BE49-F238E27FC236}">
              <a16:creationId xmlns="" xmlns:a16="http://schemas.microsoft.com/office/drawing/2014/main" id="{00000000-0008-0000-0200-00001FFB0700}"/>
            </a:ext>
          </a:extLst>
        </xdr:cNvPr>
        <xdr:cNvSpPr>
          <a:spLocks noChangeShapeType="1"/>
        </xdr:cNvSpPr>
      </xdr:nvSpPr>
      <xdr:spPr bwMode="auto">
        <a:xfrm flipH="1">
          <a:off x="1699260" y="423672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37</xdr:row>
      <xdr:rowOff>7620</xdr:rowOff>
    </xdr:from>
    <xdr:to>
      <xdr:col>7</xdr:col>
      <xdr:colOff>190500</xdr:colOff>
      <xdr:row>37</xdr:row>
      <xdr:rowOff>7620</xdr:rowOff>
    </xdr:to>
    <xdr:sp macro="" textlink="">
      <xdr:nvSpPr>
        <xdr:cNvPr id="523040" name="Line 30">
          <a:extLst>
            <a:ext uri="{FF2B5EF4-FFF2-40B4-BE49-F238E27FC236}">
              <a16:creationId xmlns="" xmlns:a16="http://schemas.microsoft.com/office/drawing/2014/main" id="{00000000-0008-0000-0200-000020FB0700}"/>
            </a:ext>
          </a:extLst>
        </xdr:cNvPr>
        <xdr:cNvSpPr>
          <a:spLocks noChangeShapeType="1"/>
        </xdr:cNvSpPr>
      </xdr:nvSpPr>
      <xdr:spPr bwMode="auto">
        <a:xfrm flipH="1">
          <a:off x="3108960" y="5791200"/>
          <a:ext cx="297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266700</xdr:colOff>
      <xdr:row>26</xdr:row>
      <xdr:rowOff>129540</xdr:rowOff>
    </xdr:from>
    <xdr:to>
      <xdr:col>6</xdr:col>
      <xdr:colOff>266700</xdr:colOff>
      <xdr:row>37</xdr:row>
      <xdr:rowOff>7620</xdr:rowOff>
    </xdr:to>
    <xdr:sp macro="" textlink="">
      <xdr:nvSpPr>
        <xdr:cNvPr id="523041" name="Line 31">
          <a:extLst>
            <a:ext uri="{FF2B5EF4-FFF2-40B4-BE49-F238E27FC236}">
              <a16:creationId xmlns="" xmlns:a16="http://schemas.microsoft.com/office/drawing/2014/main" id="{00000000-0008-0000-0200-000021FB0700}"/>
            </a:ext>
          </a:extLst>
        </xdr:cNvPr>
        <xdr:cNvSpPr>
          <a:spLocks noChangeShapeType="1"/>
        </xdr:cNvSpPr>
      </xdr:nvSpPr>
      <xdr:spPr bwMode="auto">
        <a:xfrm>
          <a:off x="3108960" y="4236720"/>
          <a:ext cx="0" cy="15544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144780</xdr:colOff>
      <xdr:row>26</xdr:row>
      <xdr:rowOff>0</xdr:rowOff>
    </xdr:from>
    <xdr:to>
      <xdr:col>13</xdr:col>
      <xdr:colOff>144780</xdr:colOff>
      <xdr:row>28</xdr:row>
      <xdr:rowOff>99060</xdr:rowOff>
    </xdr:to>
    <xdr:sp macro="" textlink="">
      <xdr:nvSpPr>
        <xdr:cNvPr id="523042" name="Line 33">
          <a:extLst>
            <a:ext uri="{FF2B5EF4-FFF2-40B4-BE49-F238E27FC236}">
              <a16:creationId xmlns="" xmlns:a16="http://schemas.microsoft.com/office/drawing/2014/main" id="{00000000-0008-0000-0200-000022FB0700}"/>
            </a:ext>
          </a:extLst>
        </xdr:cNvPr>
        <xdr:cNvSpPr>
          <a:spLocks noChangeShapeType="1"/>
        </xdr:cNvSpPr>
      </xdr:nvSpPr>
      <xdr:spPr bwMode="auto">
        <a:xfrm flipV="1">
          <a:off x="5334000" y="410718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8</xdr:col>
      <xdr:colOff>434340</xdr:colOff>
      <xdr:row>26</xdr:row>
      <xdr:rowOff>121920</xdr:rowOff>
    </xdr:from>
    <xdr:to>
      <xdr:col>8</xdr:col>
      <xdr:colOff>434340</xdr:colOff>
      <xdr:row>29</xdr:row>
      <xdr:rowOff>0</xdr:rowOff>
    </xdr:to>
    <xdr:sp macro="" textlink="">
      <xdr:nvSpPr>
        <xdr:cNvPr id="523043" name="Line 34">
          <a:extLst>
            <a:ext uri="{FF2B5EF4-FFF2-40B4-BE49-F238E27FC236}">
              <a16:creationId xmlns="" xmlns:a16="http://schemas.microsoft.com/office/drawing/2014/main" id="{00000000-0008-0000-0200-000023FB0700}"/>
            </a:ext>
          </a:extLst>
        </xdr:cNvPr>
        <xdr:cNvSpPr>
          <a:spLocks noChangeShapeType="1"/>
        </xdr:cNvSpPr>
      </xdr:nvSpPr>
      <xdr:spPr bwMode="auto">
        <a:xfrm>
          <a:off x="3863340" y="4229100"/>
          <a:ext cx="0" cy="213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32</xdr:row>
      <xdr:rowOff>160020</xdr:rowOff>
    </xdr:from>
    <xdr:to>
      <xdr:col>11</xdr:col>
      <xdr:colOff>144780</xdr:colOff>
      <xdr:row>32</xdr:row>
      <xdr:rowOff>160020</xdr:rowOff>
    </xdr:to>
    <xdr:sp macro="" textlink="">
      <xdr:nvSpPr>
        <xdr:cNvPr id="523044" name="Line 35">
          <a:extLst>
            <a:ext uri="{FF2B5EF4-FFF2-40B4-BE49-F238E27FC236}">
              <a16:creationId xmlns="" xmlns:a16="http://schemas.microsoft.com/office/drawing/2014/main" id="{00000000-0008-0000-0200-000024FB0700}"/>
            </a:ext>
          </a:extLst>
        </xdr:cNvPr>
        <xdr:cNvSpPr>
          <a:spLocks noChangeShapeType="1"/>
        </xdr:cNvSpPr>
      </xdr:nvSpPr>
      <xdr:spPr bwMode="auto">
        <a:xfrm>
          <a:off x="4632960" y="5105400"/>
          <a:ext cx="144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434340</xdr:colOff>
      <xdr:row>26</xdr:row>
      <xdr:rowOff>129540</xdr:rowOff>
    </xdr:from>
    <xdr:to>
      <xdr:col>11</xdr:col>
      <xdr:colOff>0</xdr:colOff>
      <xdr:row>26</xdr:row>
      <xdr:rowOff>129540</xdr:rowOff>
    </xdr:to>
    <xdr:sp macro="" textlink="">
      <xdr:nvSpPr>
        <xdr:cNvPr id="523045" name="Line 36">
          <a:extLst>
            <a:ext uri="{FF2B5EF4-FFF2-40B4-BE49-F238E27FC236}">
              <a16:creationId xmlns="" xmlns:a16="http://schemas.microsoft.com/office/drawing/2014/main" id="{00000000-0008-0000-0200-000025FB0700}"/>
            </a:ext>
          </a:extLst>
        </xdr:cNvPr>
        <xdr:cNvSpPr>
          <a:spLocks noChangeShapeType="1"/>
        </xdr:cNvSpPr>
      </xdr:nvSpPr>
      <xdr:spPr bwMode="auto">
        <a:xfrm>
          <a:off x="3863340" y="4236720"/>
          <a:ext cx="769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137160</xdr:colOff>
      <xdr:row>28</xdr:row>
      <xdr:rowOff>30480</xdr:rowOff>
    </xdr:from>
    <xdr:to>
      <xdr:col>11</xdr:col>
      <xdr:colOff>137160</xdr:colOff>
      <xdr:row>32</xdr:row>
      <xdr:rowOff>160020</xdr:rowOff>
    </xdr:to>
    <xdr:sp macro="" textlink="">
      <xdr:nvSpPr>
        <xdr:cNvPr id="523046" name="Line 37">
          <a:extLst>
            <a:ext uri="{FF2B5EF4-FFF2-40B4-BE49-F238E27FC236}">
              <a16:creationId xmlns="" xmlns:a16="http://schemas.microsoft.com/office/drawing/2014/main" id="{00000000-0008-0000-0200-000026FB0700}"/>
            </a:ext>
          </a:extLst>
        </xdr:cNvPr>
        <xdr:cNvSpPr>
          <a:spLocks noChangeShapeType="1"/>
        </xdr:cNvSpPr>
      </xdr:nvSpPr>
      <xdr:spPr bwMode="auto">
        <a:xfrm flipV="1">
          <a:off x="4770120" y="43053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137160</xdr:colOff>
      <xdr:row>28</xdr:row>
      <xdr:rowOff>30480</xdr:rowOff>
    </xdr:from>
    <xdr:to>
      <xdr:col>12</xdr:col>
      <xdr:colOff>68580</xdr:colOff>
      <xdr:row>28</xdr:row>
      <xdr:rowOff>30480</xdr:rowOff>
    </xdr:to>
    <xdr:sp macro="" textlink="">
      <xdr:nvSpPr>
        <xdr:cNvPr id="523047" name="Line 38">
          <a:extLst>
            <a:ext uri="{FF2B5EF4-FFF2-40B4-BE49-F238E27FC236}">
              <a16:creationId xmlns="" xmlns:a16="http://schemas.microsoft.com/office/drawing/2014/main" id="{00000000-0008-0000-0200-000027FB0700}"/>
            </a:ext>
          </a:extLst>
        </xdr:cNvPr>
        <xdr:cNvSpPr>
          <a:spLocks noChangeShapeType="1"/>
        </xdr:cNvSpPr>
      </xdr:nvSpPr>
      <xdr:spPr bwMode="auto">
        <a:xfrm>
          <a:off x="4770120" y="4305300"/>
          <a:ext cx="274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68580</xdr:colOff>
      <xdr:row>26</xdr:row>
      <xdr:rowOff>0</xdr:rowOff>
    </xdr:from>
    <xdr:to>
      <xdr:col>12</xdr:col>
      <xdr:colOff>68580</xdr:colOff>
      <xdr:row>28</xdr:row>
      <xdr:rowOff>30480</xdr:rowOff>
    </xdr:to>
    <xdr:sp macro="" textlink="">
      <xdr:nvSpPr>
        <xdr:cNvPr id="523048" name="Line 40">
          <a:extLst>
            <a:ext uri="{FF2B5EF4-FFF2-40B4-BE49-F238E27FC236}">
              <a16:creationId xmlns="" xmlns:a16="http://schemas.microsoft.com/office/drawing/2014/main" id="{00000000-0008-0000-0200-000028FB0700}"/>
            </a:ext>
          </a:extLst>
        </xdr:cNvPr>
        <xdr:cNvSpPr>
          <a:spLocks noChangeShapeType="1"/>
        </xdr:cNvSpPr>
      </xdr:nvSpPr>
      <xdr:spPr bwMode="auto">
        <a:xfrm flipV="1">
          <a:off x="5044440" y="4107180"/>
          <a:ext cx="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26</xdr:row>
      <xdr:rowOff>129540</xdr:rowOff>
    </xdr:to>
    <xdr:sp macro="" textlink="">
      <xdr:nvSpPr>
        <xdr:cNvPr id="523049" name="Line 41">
          <a:extLst>
            <a:ext uri="{FF2B5EF4-FFF2-40B4-BE49-F238E27FC236}">
              <a16:creationId xmlns="" xmlns:a16="http://schemas.microsoft.com/office/drawing/2014/main" id="{00000000-0008-0000-0200-000029FB0700}"/>
            </a:ext>
          </a:extLst>
        </xdr:cNvPr>
        <xdr:cNvSpPr>
          <a:spLocks noChangeShapeType="1"/>
        </xdr:cNvSpPr>
      </xdr:nvSpPr>
      <xdr:spPr bwMode="auto">
        <a:xfrm flipV="1">
          <a:off x="4632960" y="4107180"/>
          <a:ext cx="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3</xdr:col>
      <xdr:colOff>0</xdr:colOff>
      <xdr:row>18</xdr:row>
      <xdr:rowOff>91440</xdr:rowOff>
    </xdr:from>
    <xdr:to>
      <xdr:col>3</xdr:col>
      <xdr:colOff>0</xdr:colOff>
      <xdr:row>22</xdr:row>
      <xdr:rowOff>99060</xdr:rowOff>
    </xdr:to>
    <xdr:sp macro="" textlink="">
      <xdr:nvSpPr>
        <xdr:cNvPr id="523050" name="Line 42">
          <a:extLst>
            <a:ext uri="{FF2B5EF4-FFF2-40B4-BE49-F238E27FC236}">
              <a16:creationId xmlns="" xmlns:a16="http://schemas.microsoft.com/office/drawing/2014/main" id="{00000000-0008-0000-0200-00002AFB0700}"/>
            </a:ext>
          </a:extLst>
        </xdr:cNvPr>
        <xdr:cNvSpPr>
          <a:spLocks noChangeShapeType="1"/>
        </xdr:cNvSpPr>
      </xdr:nvSpPr>
      <xdr:spPr bwMode="auto">
        <a:xfrm flipV="1">
          <a:off x="1402080" y="319278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5</xdr:col>
      <xdr:colOff>396240</xdr:colOff>
      <xdr:row>18</xdr:row>
      <xdr:rowOff>99060</xdr:rowOff>
    </xdr:from>
    <xdr:to>
      <xdr:col>5</xdr:col>
      <xdr:colOff>396240</xdr:colOff>
      <xdr:row>22</xdr:row>
      <xdr:rowOff>121920</xdr:rowOff>
    </xdr:to>
    <xdr:sp macro="" textlink="">
      <xdr:nvSpPr>
        <xdr:cNvPr id="523051" name="Line 43">
          <a:extLst>
            <a:ext uri="{FF2B5EF4-FFF2-40B4-BE49-F238E27FC236}">
              <a16:creationId xmlns="" xmlns:a16="http://schemas.microsoft.com/office/drawing/2014/main" id="{00000000-0008-0000-0200-00002BFB0700}"/>
            </a:ext>
          </a:extLst>
        </xdr:cNvPr>
        <xdr:cNvSpPr>
          <a:spLocks noChangeShapeType="1"/>
        </xdr:cNvSpPr>
      </xdr:nvSpPr>
      <xdr:spPr bwMode="auto">
        <a:xfrm flipV="1">
          <a:off x="2781300" y="320040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8</xdr:col>
      <xdr:colOff>281940</xdr:colOff>
      <xdr:row>18</xdr:row>
      <xdr:rowOff>99060</xdr:rowOff>
    </xdr:from>
    <xdr:to>
      <xdr:col>8</xdr:col>
      <xdr:colOff>281940</xdr:colOff>
      <xdr:row>22</xdr:row>
      <xdr:rowOff>121920</xdr:rowOff>
    </xdr:to>
    <xdr:sp macro="" textlink="">
      <xdr:nvSpPr>
        <xdr:cNvPr id="523052" name="Line 44">
          <a:extLst>
            <a:ext uri="{FF2B5EF4-FFF2-40B4-BE49-F238E27FC236}">
              <a16:creationId xmlns="" xmlns:a16="http://schemas.microsoft.com/office/drawing/2014/main" id="{00000000-0008-0000-0200-00002CFB0700}"/>
            </a:ext>
          </a:extLst>
        </xdr:cNvPr>
        <xdr:cNvSpPr>
          <a:spLocks noChangeShapeType="1"/>
        </xdr:cNvSpPr>
      </xdr:nvSpPr>
      <xdr:spPr bwMode="auto">
        <a:xfrm flipV="1">
          <a:off x="3710940" y="3200400"/>
          <a:ext cx="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12</xdr:col>
      <xdr:colOff>7620</xdr:colOff>
      <xdr:row>18</xdr:row>
      <xdr:rowOff>91440</xdr:rowOff>
    </xdr:from>
    <xdr:to>
      <xdr:col>12</xdr:col>
      <xdr:colOff>7620</xdr:colOff>
      <xdr:row>22</xdr:row>
      <xdr:rowOff>129540</xdr:rowOff>
    </xdr:to>
    <xdr:sp macro="" textlink="">
      <xdr:nvSpPr>
        <xdr:cNvPr id="523053" name="Line 45">
          <a:extLst>
            <a:ext uri="{FF2B5EF4-FFF2-40B4-BE49-F238E27FC236}">
              <a16:creationId xmlns="" xmlns:a16="http://schemas.microsoft.com/office/drawing/2014/main" id="{00000000-0008-0000-0200-00002DFB0700}"/>
            </a:ext>
          </a:extLst>
        </xdr:cNvPr>
        <xdr:cNvSpPr>
          <a:spLocks noChangeShapeType="1"/>
        </xdr:cNvSpPr>
      </xdr:nvSpPr>
      <xdr:spPr bwMode="auto">
        <a:xfrm flipV="1">
          <a:off x="4983480" y="3192780"/>
          <a:ext cx="0" cy="373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121920</xdr:rowOff>
    </xdr:to>
    <xdr:sp macro="" textlink="">
      <xdr:nvSpPr>
        <xdr:cNvPr id="523054" name="Line 46">
          <a:extLst>
            <a:ext uri="{FF2B5EF4-FFF2-40B4-BE49-F238E27FC236}">
              <a16:creationId xmlns="" xmlns:a16="http://schemas.microsoft.com/office/drawing/2014/main" id="{00000000-0008-0000-0200-00002EFB0700}"/>
            </a:ext>
          </a:extLst>
        </xdr:cNvPr>
        <xdr:cNvSpPr>
          <a:spLocks noChangeShapeType="1"/>
        </xdr:cNvSpPr>
      </xdr:nvSpPr>
      <xdr:spPr bwMode="auto">
        <a:xfrm flipV="1">
          <a:off x="1737360" y="2263140"/>
          <a:ext cx="0" cy="289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5</xdr:col>
      <xdr:colOff>220980</xdr:colOff>
      <xdr:row>13</xdr:row>
      <xdr:rowOff>0</xdr:rowOff>
    </xdr:from>
    <xdr:to>
      <xdr:col>5</xdr:col>
      <xdr:colOff>220980</xdr:colOff>
      <xdr:row>14</xdr:row>
      <xdr:rowOff>0</xdr:rowOff>
    </xdr:to>
    <xdr:sp macro="" textlink="">
      <xdr:nvSpPr>
        <xdr:cNvPr id="523055" name="Line 47">
          <a:extLst>
            <a:ext uri="{FF2B5EF4-FFF2-40B4-BE49-F238E27FC236}">
              <a16:creationId xmlns="" xmlns:a16="http://schemas.microsoft.com/office/drawing/2014/main" id="{00000000-0008-0000-0200-00002FFB0700}"/>
            </a:ext>
          </a:extLst>
        </xdr:cNvPr>
        <xdr:cNvSpPr>
          <a:spLocks noChangeShapeType="1"/>
        </xdr:cNvSpPr>
      </xdr:nvSpPr>
      <xdr:spPr bwMode="auto">
        <a:xfrm flipV="1">
          <a:off x="2606040" y="22631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14</xdr:row>
      <xdr:rowOff>106680</xdr:rowOff>
    </xdr:to>
    <xdr:sp macro="" textlink="">
      <xdr:nvSpPr>
        <xdr:cNvPr id="523056" name="Line 48">
          <a:extLst>
            <a:ext uri="{FF2B5EF4-FFF2-40B4-BE49-F238E27FC236}">
              <a16:creationId xmlns="" xmlns:a16="http://schemas.microsoft.com/office/drawing/2014/main" id="{00000000-0008-0000-0200-000030FB0700}"/>
            </a:ext>
          </a:extLst>
        </xdr:cNvPr>
        <xdr:cNvSpPr>
          <a:spLocks noChangeShapeType="1"/>
        </xdr:cNvSpPr>
      </xdr:nvSpPr>
      <xdr:spPr bwMode="auto">
        <a:xfrm flipV="1">
          <a:off x="4191000" y="2430780"/>
          <a:ext cx="0" cy="106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220980</xdr:colOff>
      <xdr:row>14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523057" name="Line 49">
          <a:extLst>
            <a:ext uri="{FF2B5EF4-FFF2-40B4-BE49-F238E27FC236}">
              <a16:creationId xmlns="" xmlns:a16="http://schemas.microsoft.com/office/drawing/2014/main" id="{00000000-0008-0000-0200-000031FB0700}"/>
            </a:ext>
          </a:extLst>
        </xdr:cNvPr>
        <xdr:cNvSpPr>
          <a:spLocks noChangeShapeType="1"/>
        </xdr:cNvSpPr>
      </xdr:nvSpPr>
      <xdr:spPr bwMode="auto">
        <a:xfrm>
          <a:off x="2606040" y="2430780"/>
          <a:ext cx="1584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</xdr:row>
      <xdr:rowOff>121920</xdr:rowOff>
    </xdr:from>
    <xdr:to>
      <xdr:col>5</xdr:col>
      <xdr:colOff>0</xdr:colOff>
      <xdr:row>8</xdr:row>
      <xdr:rowOff>129540</xdr:rowOff>
    </xdr:to>
    <xdr:sp macro="" textlink="">
      <xdr:nvSpPr>
        <xdr:cNvPr id="523058" name="Line 50">
          <a:extLst>
            <a:ext uri="{FF2B5EF4-FFF2-40B4-BE49-F238E27FC236}">
              <a16:creationId xmlns="" xmlns:a16="http://schemas.microsoft.com/office/drawing/2014/main" id="{00000000-0008-0000-0200-000032FB0700}"/>
            </a:ext>
          </a:extLst>
        </xdr:cNvPr>
        <xdr:cNvSpPr>
          <a:spLocks noChangeShapeType="1"/>
        </xdr:cNvSpPr>
      </xdr:nvSpPr>
      <xdr:spPr bwMode="auto">
        <a:xfrm flipV="1">
          <a:off x="2385060" y="1013460"/>
          <a:ext cx="0" cy="510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  <xdr:twoCellAnchor>
    <xdr:from>
      <xdr:col>8</xdr:col>
      <xdr:colOff>434340</xdr:colOff>
      <xdr:row>5</xdr:row>
      <xdr:rowOff>121920</xdr:rowOff>
    </xdr:from>
    <xdr:to>
      <xdr:col>8</xdr:col>
      <xdr:colOff>434340</xdr:colOff>
      <xdr:row>8</xdr:row>
      <xdr:rowOff>129540</xdr:rowOff>
    </xdr:to>
    <xdr:sp macro="" textlink="">
      <xdr:nvSpPr>
        <xdr:cNvPr id="523059" name="Line 51">
          <a:extLst>
            <a:ext uri="{FF2B5EF4-FFF2-40B4-BE49-F238E27FC236}">
              <a16:creationId xmlns="" xmlns:a16="http://schemas.microsoft.com/office/drawing/2014/main" id="{00000000-0008-0000-0200-000033FB0700}"/>
            </a:ext>
          </a:extLst>
        </xdr:cNvPr>
        <xdr:cNvSpPr>
          <a:spLocks noChangeShapeType="1"/>
        </xdr:cNvSpPr>
      </xdr:nvSpPr>
      <xdr:spPr bwMode="auto">
        <a:xfrm flipV="1">
          <a:off x="3863340" y="1013460"/>
          <a:ext cx="0" cy="510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DDDDDD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DDDDDD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showGridLines="0" showRowColHeaders="0" showZeros="0" showOutlineSymbols="0" topLeftCell="B28417" zoomScaleSheetLayoutView="4" workbookViewId="0"/>
  </sheetViews>
  <sheetFormatPr defaultRowHeight="13.2" x14ac:dyDescent="0.25"/>
  <sheetData/>
  <customSheetViews>
    <customSheetView guid="{670450A1-3EE1-400C-B1B2-8B71F8723C9F}" showGridLines="0" showRowCol="0" outlineSymbols="0" zeroValues="0" state="veryHidden" topLeftCell="B28417">
      <pageMargins left="0.75" right="0.75" top="1" bottom="1" header="0.5" footer="0.5"/>
      <headerFooter alignWithMargins="0"/>
    </customSheetView>
  </customSheetViews>
  <phoneticPr fontId="21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/>
  <dimension ref="A1:J70"/>
  <sheetViews>
    <sheetView view="pageBreakPreview" topLeftCell="A21" zoomScale="115" zoomScaleNormal="100" zoomScaleSheetLayoutView="115" workbookViewId="0">
      <selection activeCell="B25" sqref="B25:I25"/>
    </sheetView>
  </sheetViews>
  <sheetFormatPr defaultRowHeight="13.2" x14ac:dyDescent="0.25"/>
  <cols>
    <col min="1" max="1" width="3.88671875" customWidth="1"/>
    <col min="2" max="2" width="4" customWidth="1"/>
    <col min="3" max="3" width="5.109375" customWidth="1"/>
    <col min="4" max="4" width="29.109375" customWidth="1"/>
    <col min="5" max="5" width="15.44140625" customWidth="1"/>
    <col min="6" max="6" width="13.88671875" customWidth="1"/>
    <col min="7" max="7" width="5.5546875" customWidth="1"/>
    <col min="8" max="8" width="4.6640625" customWidth="1"/>
    <col min="9" max="9" width="5.109375" customWidth="1"/>
  </cols>
  <sheetData>
    <row r="1" spans="1:10" ht="18.75" customHeight="1" x14ac:dyDescent="0.25">
      <c r="A1" s="154" t="s">
        <v>41</v>
      </c>
      <c r="B1" s="154"/>
      <c r="C1" s="156" t="s">
        <v>43</v>
      </c>
      <c r="D1" s="156"/>
      <c r="E1" s="156"/>
      <c r="F1" s="156"/>
      <c r="G1" s="156"/>
      <c r="H1" s="156"/>
      <c r="I1" s="156"/>
    </row>
    <row r="3" spans="1:10" ht="49.5" customHeight="1" x14ac:dyDescent="0.25">
      <c r="A3" s="16"/>
      <c r="B3" s="157" t="s">
        <v>68</v>
      </c>
      <c r="C3" s="157"/>
      <c r="D3" s="157"/>
      <c r="E3" s="157"/>
      <c r="F3" s="157"/>
      <c r="G3" s="157"/>
      <c r="H3" s="157"/>
      <c r="I3" s="157"/>
    </row>
    <row r="4" spans="1:10" ht="15.6" x14ac:dyDescent="0.25">
      <c r="A4" s="11"/>
      <c r="B4" s="11"/>
      <c r="C4" s="11"/>
      <c r="D4" s="11"/>
      <c r="E4" s="15"/>
      <c r="F4" s="15"/>
      <c r="G4" s="15"/>
      <c r="H4" s="15"/>
      <c r="I4" s="15"/>
    </row>
    <row r="5" spans="1:10" ht="16.8" x14ac:dyDescent="0.25">
      <c r="A5" s="18" t="s">
        <v>65</v>
      </c>
      <c r="B5" s="18" t="s">
        <v>96</v>
      </c>
      <c r="C5" s="18"/>
      <c r="D5" s="18"/>
      <c r="E5" s="19"/>
      <c r="F5" s="19"/>
      <c r="G5" s="19"/>
      <c r="H5" s="19"/>
      <c r="I5" s="19"/>
    </row>
    <row r="7" spans="1:10" ht="16.8" x14ac:dyDescent="0.25">
      <c r="A7" s="18" t="s">
        <v>66</v>
      </c>
      <c r="B7" s="143" t="s">
        <v>1</v>
      </c>
      <c r="C7" s="143"/>
      <c r="D7" s="143"/>
      <c r="E7" s="143"/>
      <c r="F7" s="144" t="e">
        <f>#REF!</f>
        <v>#REF!</v>
      </c>
      <c r="G7" s="144"/>
      <c r="H7" s="144"/>
      <c r="I7" s="144"/>
    </row>
    <row r="8" spans="1:10" ht="15.6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10" ht="33.75" customHeight="1" x14ac:dyDescent="0.25">
      <c r="A9" s="15"/>
      <c r="B9" s="148" t="s">
        <v>35</v>
      </c>
      <c r="C9" s="148"/>
      <c r="D9" s="148"/>
      <c r="E9" s="148"/>
      <c r="F9" s="148"/>
      <c r="G9" s="148"/>
      <c r="H9" s="148"/>
      <c r="I9" s="148"/>
    </row>
    <row r="10" spans="1:10" ht="15.6" x14ac:dyDescent="0.25">
      <c r="A10" s="15"/>
      <c r="B10" s="13"/>
      <c r="C10" s="13"/>
      <c r="D10" s="13"/>
      <c r="E10" s="13"/>
      <c r="F10" s="13"/>
      <c r="G10" s="13"/>
      <c r="H10" s="13"/>
      <c r="I10" s="13"/>
    </row>
    <row r="11" spans="1:10" ht="49.5" customHeight="1" x14ac:dyDescent="0.25">
      <c r="A11" s="15"/>
      <c r="B11" s="147" t="s">
        <v>80</v>
      </c>
      <c r="C11" s="147"/>
      <c r="D11" s="147"/>
      <c r="E11" s="147"/>
      <c r="F11" s="147"/>
      <c r="G11" s="147"/>
      <c r="H11" s="147"/>
      <c r="I11" s="147"/>
      <c r="J11" s="24" t="s">
        <v>50</v>
      </c>
    </row>
    <row r="12" spans="1:10" ht="49.5" customHeight="1" x14ac:dyDescent="0.25">
      <c r="A12" s="15"/>
      <c r="B12" s="148" t="s">
        <v>69</v>
      </c>
      <c r="C12" s="148"/>
      <c r="D12" s="148"/>
      <c r="E12" s="148"/>
      <c r="F12" s="148"/>
      <c r="G12" s="148"/>
      <c r="H12" s="148"/>
      <c r="I12" s="148"/>
    </row>
    <row r="13" spans="1:10" ht="15.6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10" ht="16.8" x14ac:dyDescent="0.25">
      <c r="A14" s="18" t="s">
        <v>52</v>
      </c>
      <c r="B14" s="143" t="s">
        <v>91</v>
      </c>
      <c r="C14" s="143"/>
      <c r="D14" s="143"/>
      <c r="E14" s="143"/>
      <c r="F14" s="144" t="e">
        <f>#REF!</f>
        <v>#REF!</v>
      </c>
      <c r="G14" s="144"/>
      <c r="H14" s="144"/>
      <c r="I14" s="144"/>
    </row>
    <row r="15" spans="1:10" ht="15.6" x14ac:dyDescent="0.25">
      <c r="A15" s="15"/>
      <c r="B15" s="15"/>
      <c r="C15" s="15"/>
      <c r="D15" s="15"/>
      <c r="E15" s="15"/>
      <c r="F15" s="15"/>
      <c r="G15" s="15"/>
      <c r="H15" s="15"/>
      <c r="I15" s="15"/>
    </row>
    <row r="16" spans="1:10" ht="64.5" customHeight="1" x14ac:dyDescent="0.25">
      <c r="A16" s="15"/>
      <c r="B16" s="147" t="s">
        <v>81</v>
      </c>
      <c r="C16" s="147"/>
      <c r="D16" s="147"/>
      <c r="E16" s="147"/>
      <c r="F16" s="147"/>
      <c r="G16" s="147"/>
      <c r="H16" s="147"/>
      <c r="I16" s="147"/>
      <c r="J16" s="24" t="s">
        <v>50</v>
      </c>
    </row>
    <row r="17" spans="1:10" ht="36" customHeight="1" x14ac:dyDescent="0.25">
      <c r="A17" s="15"/>
      <c r="B17" s="148" t="s">
        <v>4</v>
      </c>
      <c r="C17" s="148"/>
      <c r="D17" s="148"/>
      <c r="E17" s="148"/>
      <c r="F17" s="148"/>
      <c r="G17" s="148"/>
      <c r="H17" s="148"/>
      <c r="I17" s="148"/>
    </row>
    <row r="19" spans="1:10" ht="16.8" x14ac:dyDescent="0.25">
      <c r="A19" s="18" t="s">
        <v>36</v>
      </c>
      <c r="B19" s="143" t="s">
        <v>88</v>
      </c>
      <c r="C19" s="143"/>
      <c r="D19" s="143"/>
      <c r="E19" s="143"/>
      <c r="F19" s="144" t="e">
        <f>#REF!</f>
        <v>#REF!</v>
      </c>
      <c r="G19" s="144"/>
      <c r="H19" s="144"/>
      <c r="I19" s="144"/>
      <c r="J19" s="15" t="s">
        <v>37</v>
      </c>
    </row>
    <row r="20" spans="1:10" ht="15.6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10" ht="18" customHeight="1" x14ac:dyDescent="0.25">
      <c r="A21" s="15"/>
      <c r="B21" s="153" t="s">
        <v>78</v>
      </c>
      <c r="C21" s="153"/>
      <c r="D21" s="153"/>
      <c r="E21" s="153"/>
      <c r="F21" s="153"/>
      <c r="G21" s="153"/>
      <c r="H21" s="153"/>
      <c r="I21" s="153"/>
    </row>
    <row r="22" spans="1:10" ht="15.6" x14ac:dyDescent="0.25">
      <c r="A22" s="15"/>
      <c r="B22" s="15"/>
      <c r="C22" s="15"/>
      <c r="D22" s="15"/>
      <c r="E22" s="15"/>
      <c r="F22" s="15"/>
      <c r="G22" s="15"/>
      <c r="H22" s="15"/>
      <c r="I22" s="15"/>
    </row>
    <row r="23" spans="1:10" ht="16.8" x14ac:dyDescent="0.25">
      <c r="A23" s="18" t="s">
        <v>70</v>
      </c>
      <c r="B23" s="143" t="s">
        <v>89</v>
      </c>
      <c r="C23" s="143"/>
      <c r="D23" s="143"/>
      <c r="E23" s="143"/>
      <c r="F23" s="144" t="e">
        <f>#REF!</f>
        <v>#REF!</v>
      </c>
      <c r="G23" s="144"/>
      <c r="H23" s="144"/>
      <c r="I23" s="144"/>
      <c r="J23" s="15" t="s">
        <v>39</v>
      </c>
    </row>
    <row r="24" spans="1:10" ht="15.6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10" ht="34.5" customHeight="1" x14ac:dyDescent="0.25">
      <c r="A25" s="15"/>
      <c r="B25" s="145" t="s">
        <v>38</v>
      </c>
      <c r="C25" s="145"/>
      <c r="D25" s="145"/>
      <c r="E25" s="145"/>
      <c r="F25" s="145"/>
      <c r="G25" s="145"/>
      <c r="H25" s="145"/>
      <c r="I25" s="145"/>
    </row>
    <row r="27" spans="1:10" ht="16.8" x14ac:dyDescent="0.25">
      <c r="A27" s="11" t="s">
        <v>72</v>
      </c>
      <c r="B27" s="149" t="s">
        <v>95</v>
      </c>
      <c r="C27" s="149"/>
      <c r="D27" s="149"/>
      <c r="E27" s="149"/>
      <c r="F27" s="144" t="e">
        <f>#REF!</f>
        <v>#REF!</v>
      </c>
      <c r="G27" s="144"/>
      <c r="H27" s="144"/>
      <c r="I27" s="144"/>
    </row>
    <row r="28" spans="1:10" ht="15.6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10" ht="35.25" customHeight="1" x14ac:dyDescent="0.25">
      <c r="A29" s="15"/>
      <c r="B29" s="145" t="s">
        <v>40</v>
      </c>
      <c r="C29" s="145"/>
      <c r="D29" s="145"/>
      <c r="E29" s="145"/>
      <c r="F29" s="145"/>
      <c r="G29" s="145"/>
      <c r="H29" s="145"/>
      <c r="I29" s="145"/>
    </row>
    <row r="30" spans="1:10" ht="15.6" x14ac:dyDescent="0.25">
      <c r="A30" s="15"/>
      <c r="B30" s="23"/>
      <c r="C30" s="23"/>
      <c r="D30" s="23"/>
      <c r="E30" s="23"/>
      <c r="F30" s="23"/>
      <c r="G30" s="23"/>
      <c r="H30" s="23"/>
      <c r="I30" s="23"/>
    </row>
    <row r="31" spans="1:10" ht="18" x14ac:dyDescent="0.25">
      <c r="A31" s="154" t="s">
        <v>42</v>
      </c>
      <c r="B31" s="154"/>
      <c r="C31" s="155" t="s">
        <v>44</v>
      </c>
      <c r="D31" s="155"/>
      <c r="E31" s="155"/>
      <c r="F31" s="155"/>
      <c r="G31" s="155"/>
      <c r="H31" s="155"/>
      <c r="I31" s="155"/>
    </row>
    <row r="32" spans="1:10" ht="18" x14ac:dyDescent="0.25">
      <c r="A32" s="17"/>
      <c r="B32" s="17"/>
      <c r="C32" s="17"/>
      <c r="D32" s="17"/>
      <c r="E32" s="15"/>
      <c r="F32" s="15"/>
      <c r="G32" s="15"/>
      <c r="H32" s="15"/>
      <c r="I32" s="15"/>
    </row>
    <row r="33" spans="1:10" ht="15.75" customHeight="1" x14ac:dyDescent="0.25">
      <c r="A33" s="15"/>
      <c r="B33" s="148" t="s">
        <v>57</v>
      </c>
      <c r="C33" s="148"/>
      <c r="D33" s="148"/>
      <c r="E33" s="148"/>
      <c r="F33" s="148"/>
      <c r="G33" s="148"/>
      <c r="H33" s="148"/>
      <c r="I33" s="148"/>
    </row>
    <row r="34" spans="1:10" ht="15.6" x14ac:dyDescent="0.25">
      <c r="A34" s="15"/>
      <c r="B34" s="150" t="s">
        <v>67</v>
      </c>
      <c r="C34" s="150"/>
      <c r="D34" s="150"/>
      <c r="E34" s="150"/>
      <c r="F34" s="150"/>
      <c r="G34" s="150"/>
      <c r="H34" s="150"/>
      <c r="I34" s="150"/>
    </row>
    <row r="36" spans="1:10" ht="16.8" x14ac:dyDescent="0.25">
      <c r="A36" s="18" t="s">
        <v>53</v>
      </c>
      <c r="B36" s="143" t="s">
        <v>45</v>
      </c>
      <c r="C36" s="143"/>
      <c r="D36" s="143"/>
      <c r="E36" s="143"/>
      <c r="F36" s="143"/>
      <c r="G36" s="143"/>
      <c r="H36" s="143"/>
      <c r="I36" s="143"/>
      <c r="J36" s="24" t="s">
        <v>50</v>
      </c>
    </row>
    <row r="37" spans="1:10" ht="15.6" x14ac:dyDescent="0.25">
      <c r="A37" s="11"/>
      <c r="B37" s="11"/>
      <c r="C37" s="11"/>
      <c r="D37" s="11"/>
      <c r="E37" s="15"/>
      <c r="F37" s="15"/>
      <c r="G37" s="15"/>
      <c r="H37" s="15"/>
      <c r="I37" s="15"/>
    </row>
    <row r="38" spans="1:10" ht="16.8" x14ac:dyDescent="0.25">
      <c r="A38" s="18" t="s">
        <v>66</v>
      </c>
      <c r="B38" s="143" t="s">
        <v>86</v>
      </c>
      <c r="C38" s="143"/>
      <c r="D38" s="143"/>
      <c r="E38" s="143"/>
      <c r="F38" s="151" t="e">
        <f>#REF!</f>
        <v>#REF!</v>
      </c>
      <c r="G38" s="151"/>
      <c r="H38" s="151"/>
      <c r="I38" s="151"/>
      <c r="J38" s="24" t="s">
        <v>50</v>
      </c>
    </row>
    <row r="39" spans="1:10" ht="15.6" x14ac:dyDescent="0.25">
      <c r="A39" s="11"/>
      <c r="B39" s="11"/>
      <c r="C39" s="11"/>
      <c r="D39" s="11"/>
      <c r="E39" s="15"/>
      <c r="F39" s="15"/>
      <c r="G39" s="15"/>
      <c r="H39" s="15"/>
      <c r="I39" s="15"/>
    </row>
    <row r="40" spans="1:10" ht="15.6" x14ac:dyDescent="0.25">
      <c r="A40" s="11"/>
      <c r="B40" s="147" t="s">
        <v>79</v>
      </c>
      <c r="C40" s="147"/>
      <c r="D40" s="147"/>
      <c r="E40" s="147"/>
      <c r="F40" s="147"/>
      <c r="G40" s="147"/>
      <c r="H40" s="147"/>
      <c r="I40" s="147"/>
    </row>
    <row r="41" spans="1:10" ht="15.6" x14ac:dyDescent="0.25">
      <c r="A41" s="11"/>
      <c r="B41" s="11"/>
      <c r="C41" s="11"/>
      <c r="D41" s="11"/>
      <c r="E41" s="15"/>
      <c r="F41" s="15"/>
      <c r="G41" s="15"/>
      <c r="H41" s="15"/>
      <c r="I41" s="15"/>
    </row>
    <row r="42" spans="1:10" ht="16.8" x14ac:dyDescent="0.25">
      <c r="A42" s="18" t="s">
        <v>52</v>
      </c>
      <c r="B42" s="149" t="s">
        <v>54</v>
      </c>
      <c r="C42" s="149"/>
      <c r="D42" s="149"/>
      <c r="E42" s="149"/>
      <c r="F42" s="144" t="e">
        <f>#REF!</f>
        <v>#REF!</v>
      </c>
      <c r="G42" s="144"/>
      <c r="H42" s="144"/>
      <c r="I42" s="144"/>
      <c r="J42" s="24" t="s">
        <v>50</v>
      </c>
    </row>
    <row r="43" spans="1:10" ht="15.6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10" ht="15.6" x14ac:dyDescent="0.25">
      <c r="A44" s="15"/>
      <c r="B44" s="152" t="s">
        <v>46</v>
      </c>
      <c r="C44" s="152"/>
      <c r="D44" s="152"/>
      <c r="E44" s="152"/>
      <c r="F44" s="152"/>
      <c r="G44" s="152"/>
      <c r="H44" s="152"/>
      <c r="I44" s="152"/>
    </row>
    <row r="46" spans="1:10" ht="16.8" x14ac:dyDescent="0.25">
      <c r="A46" s="18" t="s">
        <v>2</v>
      </c>
      <c r="B46" s="149" t="s">
        <v>55</v>
      </c>
      <c r="C46" s="149"/>
      <c r="D46" s="149"/>
      <c r="E46" s="149"/>
      <c r="F46" s="144" t="e">
        <f>#REF!</f>
        <v>#REF!</v>
      </c>
      <c r="G46" s="144"/>
      <c r="H46" s="144"/>
      <c r="I46" s="144"/>
    </row>
    <row r="47" spans="1:10" ht="16.8" x14ac:dyDescent="0.25">
      <c r="A47" s="18"/>
      <c r="B47" s="21"/>
      <c r="C47" s="21"/>
      <c r="D47" s="21"/>
      <c r="E47" s="21"/>
      <c r="F47" s="20"/>
      <c r="G47" s="20"/>
      <c r="H47" s="20"/>
      <c r="I47" s="20"/>
    </row>
    <row r="48" spans="1:10" ht="16.8" x14ac:dyDescent="0.25">
      <c r="A48" s="18"/>
      <c r="B48" s="147" t="s">
        <v>76</v>
      </c>
      <c r="C48" s="147"/>
      <c r="D48" s="147"/>
      <c r="E48" s="147"/>
      <c r="F48" s="147"/>
      <c r="G48" s="147"/>
      <c r="H48" s="147"/>
      <c r="I48" s="147"/>
    </row>
    <row r="49" spans="1:10" ht="16.8" x14ac:dyDescent="0.25">
      <c r="A49" s="18"/>
      <c r="B49" s="25"/>
      <c r="C49" s="25"/>
      <c r="D49" s="25"/>
      <c r="E49" s="25"/>
      <c r="F49" s="25"/>
      <c r="G49" s="25"/>
      <c r="H49" s="25"/>
      <c r="I49" s="25"/>
    </row>
    <row r="50" spans="1:10" ht="16.8" x14ac:dyDescent="0.25">
      <c r="A50" s="18"/>
      <c r="B50" s="148" t="s">
        <v>97</v>
      </c>
      <c r="C50" s="148"/>
      <c r="D50" s="148"/>
      <c r="E50" s="148"/>
      <c r="F50" s="148"/>
      <c r="G50" s="148"/>
      <c r="H50" s="148"/>
      <c r="I50" s="148"/>
    </row>
    <row r="51" spans="1:10" ht="16.8" x14ac:dyDescent="0.25">
      <c r="A51" s="18"/>
      <c r="B51" s="13"/>
      <c r="C51" s="13"/>
      <c r="D51" s="13"/>
      <c r="E51" s="13"/>
      <c r="F51" s="13"/>
      <c r="G51" s="13"/>
      <c r="H51" s="13"/>
      <c r="I51" s="13"/>
    </row>
    <row r="52" spans="1:10" ht="16.8" x14ac:dyDescent="0.25">
      <c r="A52" s="18" t="s">
        <v>3</v>
      </c>
      <c r="B52" s="149" t="s">
        <v>56</v>
      </c>
      <c r="C52" s="149"/>
      <c r="D52" s="149"/>
      <c r="E52" s="149"/>
      <c r="F52" s="144" t="e">
        <f>#REF!</f>
        <v>#REF!</v>
      </c>
      <c r="G52" s="144"/>
      <c r="H52" s="144"/>
      <c r="I52" s="144"/>
      <c r="J52" s="24" t="s">
        <v>50</v>
      </c>
    </row>
    <row r="53" spans="1:10" ht="15.6" x14ac:dyDescent="0.25">
      <c r="A53" s="15"/>
      <c r="B53" s="15"/>
      <c r="C53" s="15"/>
      <c r="D53" s="15"/>
      <c r="E53" s="15"/>
      <c r="F53" s="15"/>
      <c r="G53" s="15"/>
      <c r="H53" s="15"/>
      <c r="I53" s="15"/>
    </row>
    <row r="54" spans="1:10" ht="15.6" x14ac:dyDescent="0.25">
      <c r="A54" s="15"/>
      <c r="B54" s="147" t="s">
        <v>77</v>
      </c>
      <c r="C54" s="147"/>
      <c r="D54" s="147"/>
      <c r="E54" s="147"/>
      <c r="F54" s="147"/>
      <c r="G54" s="147"/>
      <c r="H54" s="147"/>
      <c r="I54" s="147"/>
    </row>
    <row r="56" spans="1:10" ht="15.6" x14ac:dyDescent="0.25">
      <c r="A56" s="15"/>
      <c r="B56" s="148" t="s">
        <v>97</v>
      </c>
      <c r="C56" s="148"/>
      <c r="D56" s="148"/>
      <c r="E56" s="148"/>
      <c r="F56" s="148"/>
      <c r="G56" s="148"/>
      <c r="H56" s="148"/>
      <c r="I56" s="148"/>
    </row>
    <row r="58" spans="1:10" ht="16.8" x14ac:dyDescent="0.25">
      <c r="A58" s="18" t="s">
        <v>71</v>
      </c>
      <c r="B58" s="143" t="s">
        <v>92</v>
      </c>
      <c r="C58" s="143"/>
      <c r="D58" s="143"/>
      <c r="E58" s="143"/>
      <c r="F58" s="144" t="e">
        <f>#REF!</f>
        <v>#REF!</v>
      </c>
      <c r="G58" s="144"/>
      <c r="H58" s="144"/>
      <c r="I58" s="144"/>
      <c r="J58" s="15" t="s">
        <v>82</v>
      </c>
    </row>
    <row r="60" spans="1:10" ht="15.6" x14ac:dyDescent="0.25">
      <c r="A60" s="15"/>
      <c r="B60" s="145" t="s">
        <v>83</v>
      </c>
      <c r="C60" s="145"/>
      <c r="D60" s="145"/>
      <c r="E60" s="145"/>
      <c r="F60" s="145"/>
      <c r="G60" s="145"/>
      <c r="H60" s="145"/>
      <c r="I60" s="145"/>
    </row>
    <row r="62" spans="1:10" ht="15.75" customHeight="1" x14ac:dyDescent="0.25">
      <c r="A62" s="18" t="s">
        <v>73</v>
      </c>
      <c r="B62" s="143" t="s">
        <v>93</v>
      </c>
      <c r="C62" s="143"/>
      <c r="D62" s="143"/>
      <c r="E62" s="143"/>
      <c r="F62" s="144" t="e">
        <f>#REF!</f>
        <v>#REF!</v>
      </c>
      <c r="G62" s="144"/>
      <c r="H62" s="144"/>
      <c r="I62" s="144"/>
      <c r="J62" s="15" t="s">
        <v>85</v>
      </c>
    </row>
    <row r="64" spans="1:10" ht="15.6" x14ac:dyDescent="0.25">
      <c r="A64" s="15"/>
      <c r="B64" s="145" t="s">
        <v>84</v>
      </c>
      <c r="C64" s="145"/>
      <c r="D64" s="145"/>
      <c r="E64" s="145"/>
      <c r="F64" s="145"/>
      <c r="G64" s="145"/>
      <c r="H64" s="145"/>
      <c r="I64" s="145"/>
    </row>
    <row r="66" spans="1:9" ht="16.8" x14ac:dyDescent="0.25">
      <c r="A66" s="18" t="s">
        <v>74</v>
      </c>
      <c r="B66" s="146" t="s">
        <v>87</v>
      </c>
      <c r="C66" s="146"/>
      <c r="D66" s="146"/>
      <c r="E66" s="146"/>
      <c r="F66" s="144" t="e">
        <f>#REF!</f>
        <v>#REF!</v>
      </c>
      <c r="G66" s="144"/>
      <c r="H66" s="144"/>
      <c r="I66" s="144"/>
    </row>
    <row r="68" spans="1:9" ht="15.6" x14ac:dyDescent="0.3">
      <c r="A68" s="15"/>
      <c r="B68" s="142" t="s">
        <v>34</v>
      </c>
      <c r="C68" s="142"/>
      <c r="D68" s="142"/>
      <c r="E68" s="142"/>
      <c r="F68" s="142"/>
      <c r="G68" s="142"/>
      <c r="H68" s="142"/>
      <c r="I68" s="142"/>
    </row>
    <row r="70" spans="1:9" ht="15.6" x14ac:dyDescent="0.3">
      <c r="A70" s="15"/>
      <c r="B70" s="142" t="s">
        <v>75</v>
      </c>
      <c r="C70" s="142"/>
      <c r="D70" s="142"/>
      <c r="E70" s="142"/>
      <c r="F70" s="142"/>
      <c r="G70" s="142"/>
      <c r="H70" s="142"/>
      <c r="I70" s="142"/>
    </row>
  </sheetData>
  <customSheetViews>
    <customSheetView guid="{670450A1-3EE1-400C-B1B2-8B71F8723C9F}" scale="115" showPageBreaks="1" printArea="1" state="veryHidden" view="pageBreakPreview" topLeftCell="A21">
      <selection activeCell="B25" sqref="B25:I25"/>
      <rowBreaks count="1" manualBreakCount="1">
        <brk id="30" max="8" man="1"/>
      </rowBreaks>
      <pageMargins left="0.7" right="0.7" top="0.75" bottom="0.75" header="0.3" footer="0.3"/>
      <pageSetup paperSize="9" orientation="portrait" r:id="rId1"/>
    </customSheetView>
  </customSheetViews>
  <mergeCells count="50">
    <mergeCell ref="B17:I17"/>
    <mergeCell ref="A1:B1"/>
    <mergeCell ref="C1:I1"/>
    <mergeCell ref="B3:I3"/>
    <mergeCell ref="B7:E7"/>
    <mergeCell ref="F7:I7"/>
    <mergeCell ref="B9:I9"/>
    <mergeCell ref="B11:I11"/>
    <mergeCell ref="B12:I12"/>
    <mergeCell ref="B14:E14"/>
    <mergeCell ref="F14:I14"/>
    <mergeCell ref="B16:I16"/>
    <mergeCell ref="B33:I33"/>
    <mergeCell ref="B19:E19"/>
    <mergeCell ref="F19:I19"/>
    <mergeCell ref="B21:I21"/>
    <mergeCell ref="B23:E23"/>
    <mergeCell ref="F23:I23"/>
    <mergeCell ref="B25:I25"/>
    <mergeCell ref="B27:E27"/>
    <mergeCell ref="F27:I27"/>
    <mergeCell ref="B29:I29"/>
    <mergeCell ref="A31:B31"/>
    <mergeCell ref="C31:I31"/>
    <mergeCell ref="B52:E52"/>
    <mergeCell ref="F52:I52"/>
    <mergeCell ref="B34:I34"/>
    <mergeCell ref="B36:I36"/>
    <mergeCell ref="B38:E38"/>
    <mergeCell ref="F38:I38"/>
    <mergeCell ref="B40:I40"/>
    <mergeCell ref="B42:E42"/>
    <mergeCell ref="F42:I42"/>
    <mergeCell ref="B44:I44"/>
    <mergeCell ref="B46:E46"/>
    <mergeCell ref="F46:I46"/>
    <mergeCell ref="B48:I48"/>
    <mergeCell ref="B50:I50"/>
    <mergeCell ref="B54:I54"/>
    <mergeCell ref="B56:I56"/>
    <mergeCell ref="B58:E58"/>
    <mergeCell ref="F58:I58"/>
    <mergeCell ref="B60:I60"/>
    <mergeCell ref="B70:I70"/>
    <mergeCell ref="B62:E62"/>
    <mergeCell ref="F62:I62"/>
    <mergeCell ref="B64:I64"/>
    <mergeCell ref="B66:E66"/>
    <mergeCell ref="F66:I66"/>
    <mergeCell ref="B68:I68"/>
  </mergeCells>
  <pageMargins left="0.7" right="0.7" top="0.75" bottom="0.75" header="0.3" footer="0.3"/>
  <pageSetup paperSize="9" orientation="portrait" r:id="rId2"/>
  <rowBreaks count="1" manualBreakCount="1">
    <brk id="3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76:J247"/>
  <sheetViews>
    <sheetView view="pageBreakPreview" zoomScaleNormal="100" zoomScaleSheetLayoutView="100" workbookViewId="0">
      <selection sqref="A1:IV75"/>
    </sheetView>
  </sheetViews>
  <sheetFormatPr defaultColWidth="9.109375" defaultRowHeight="15.6" x14ac:dyDescent="0.3"/>
  <cols>
    <col min="1" max="1" width="4.33203125" style="10" customWidth="1"/>
    <col min="2" max="2" width="4.6640625" style="10" customWidth="1"/>
    <col min="3" max="4" width="9.109375" style="10"/>
    <col min="5" max="5" width="9" style="10" customWidth="1"/>
    <col min="6" max="6" width="12.33203125" style="10" customWidth="1"/>
    <col min="7" max="7" width="8.33203125" style="10" customWidth="1"/>
    <col min="8" max="8" width="10.33203125" style="10" customWidth="1"/>
    <col min="9" max="9" width="8.44140625" style="10" customWidth="1"/>
    <col min="10" max="10" width="11.44140625" style="10" customWidth="1"/>
    <col min="11" max="16384" width="9.109375" style="10"/>
  </cols>
  <sheetData>
    <row r="76" spans="1:10" x14ac:dyDescent="0.3">
      <c r="A76" s="12"/>
      <c r="B76" s="11"/>
      <c r="C76" s="11"/>
      <c r="D76" s="11"/>
      <c r="E76" s="11"/>
      <c r="F76" s="11"/>
      <c r="G76" s="11"/>
      <c r="H76" s="11"/>
      <c r="I76" s="11"/>
      <c r="J76" s="15"/>
    </row>
    <row r="77" spans="1:10" x14ac:dyDescent="0.3">
      <c r="A77" s="12"/>
      <c r="J77" s="15"/>
    </row>
    <row r="247" spans="2:10" x14ac:dyDescent="0.3">
      <c r="B247" s="15"/>
      <c r="C247" s="15"/>
      <c r="D247" s="15"/>
      <c r="E247" s="15"/>
      <c r="F247" s="15"/>
      <c r="G247" s="15"/>
      <c r="H247" s="15"/>
      <c r="I247" s="15"/>
      <c r="J247" s="15"/>
    </row>
  </sheetData>
  <customSheetViews>
    <customSheetView guid="{670450A1-3EE1-400C-B1B2-8B71F8723C9F}" showPageBreaks="1" state="hidden" view="pageBreakPreview">
      <selection sqref="A1:IV75"/>
      <pageMargins left="0.78740157480314965" right="0.78740157480314965" top="0.98425196850393704" bottom="1.0629921259842521" header="0.51181102362204722" footer="0.51181102362204722"/>
      <pageSetup paperSize="9" orientation="portrait" r:id="rId1"/>
      <headerFooter alignWithMargins="0">
        <oddHeader>&amp;L&amp;"Times New Roman CE,Pogrubiona kursywa"&amp;URaport uzupełniający opinię z badania sprawozdania finansowego ........ za rok obrotowy 2003</oddHeader>
        <oddFooter>&amp;R&amp;P</oddFooter>
      </headerFooter>
    </customSheetView>
  </customSheetViews>
  <phoneticPr fontId="21" type="noConversion"/>
  <pageMargins left="0.78740157480314965" right="0.78740157480314965" top="0.98425196850393704" bottom="1.0629921259842521" header="0.51181102362204722" footer="0.51181102362204722"/>
  <pageSetup paperSize="9" orientation="portrait" r:id="rId2"/>
  <headerFooter alignWithMargins="0">
    <oddHeader>&amp;L&amp;"Times New Roman CE,Pogrubiona kursywa"&amp;URaport uzupełniający opinię z badania sprawozdania finansowego ........ za rok obrotowy 2003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B1:O44"/>
  <sheetViews>
    <sheetView view="pageBreakPreview" zoomScaleNormal="100" workbookViewId="0">
      <selection activeCell="U20" sqref="U20"/>
    </sheetView>
  </sheetViews>
  <sheetFormatPr defaultColWidth="7.88671875" defaultRowHeight="13.2" x14ac:dyDescent="0.25"/>
  <cols>
    <col min="1" max="1" width="2.44140625" style="1" customWidth="1"/>
    <col min="2" max="2" width="9.88671875" style="1" customWidth="1"/>
    <col min="3" max="3" width="8.109375" style="1" customWidth="1"/>
    <col min="4" max="4" width="4.88671875" style="1" customWidth="1"/>
    <col min="5" max="5" width="9.44140625" style="1" customWidth="1"/>
    <col min="6" max="6" width="6.6640625" style="1" customWidth="1"/>
    <col min="7" max="7" width="5.44140625" style="1" customWidth="1"/>
    <col min="8" max="8" width="3.109375" style="1" customWidth="1"/>
    <col min="9" max="9" width="7" style="1" customWidth="1"/>
    <col min="10" max="10" width="4.109375" style="1" customWidth="1"/>
    <col min="11" max="11" width="6.44140625" style="1" customWidth="1"/>
    <col min="12" max="12" width="5" style="1" customWidth="1"/>
    <col min="13" max="13" width="3.109375" style="1" customWidth="1"/>
    <col min="14" max="14" width="5.44140625" style="1" customWidth="1"/>
    <col min="15" max="15" width="6.88671875" style="1" customWidth="1"/>
    <col min="16" max="16" width="4" style="1" customWidth="1"/>
    <col min="17" max="16384" width="7.88671875" style="1"/>
  </cols>
  <sheetData>
    <row r="1" spans="2:14" ht="17.399999999999999" x14ac:dyDescent="0.3">
      <c r="B1" s="22" t="s">
        <v>5</v>
      </c>
    </row>
    <row r="3" spans="2:14" x14ac:dyDescent="0.25">
      <c r="E3" s="1" t="s">
        <v>9</v>
      </c>
      <c r="F3" s="108" t="s">
        <v>10</v>
      </c>
      <c r="G3" s="108"/>
      <c r="H3" s="108"/>
    </row>
    <row r="4" spans="2:14" x14ac:dyDescent="0.25">
      <c r="E4" s="1" t="s">
        <v>11</v>
      </c>
      <c r="I4" s="1" t="s">
        <v>12</v>
      </c>
      <c r="J4" s="127" t="e">
        <f>C25/(#REF!)*100</f>
        <v>#REF!</v>
      </c>
      <c r="K4" s="127"/>
    </row>
    <row r="5" spans="2:14" x14ac:dyDescent="0.25">
      <c r="E5" s="1" t="s">
        <v>13</v>
      </c>
      <c r="F5" s="108" t="s">
        <v>14</v>
      </c>
      <c r="G5" s="108"/>
      <c r="H5" s="108"/>
    </row>
    <row r="10" spans="2:14" x14ac:dyDescent="0.25">
      <c r="B10" s="108" t="s">
        <v>15</v>
      </c>
      <c r="C10" s="108"/>
      <c r="D10" s="108" t="s">
        <v>10</v>
      </c>
      <c r="E10" s="108"/>
      <c r="I10" s="1" t="s">
        <v>16</v>
      </c>
      <c r="K10" s="106" t="s">
        <v>17</v>
      </c>
      <c r="L10" s="106"/>
      <c r="M10" s="106"/>
    </row>
    <row r="11" spans="2:14" x14ac:dyDescent="0.25">
      <c r="B11" s="108" t="s">
        <v>18</v>
      </c>
      <c r="C11" s="108"/>
      <c r="F11" s="1" t="s">
        <v>19</v>
      </c>
      <c r="G11" s="14" t="e">
        <f>C25/L25*100</f>
        <v>#REF!</v>
      </c>
      <c r="H11" s="2" t="s">
        <v>20</v>
      </c>
      <c r="I11" s="1" t="s">
        <v>21</v>
      </c>
      <c r="M11" s="3" t="s">
        <v>22</v>
      </c>
      <c r="N11" s="9" t="e">
        <f>L25/#REF!</f>
        <v>#REF!</v>
      </c>
    </row>
    <row r="12" spans="2:14" x14ac:dyDescent="0.25">
      <c r="D12" s="108" t="s">
        <v>17</v>
      </c>
      <c r="E12" s="108"/>
      <c r="I12" s="1" t="s">
        <v>13</v>
      </c>
      <c r="K12" s="106" t="s">
        <v>14</v>
      </c>
      <c r="L12" s="106"/>
      <c r="M12" s="106"/>
    </row>
    <row r="13" spans="2:14" ht="15.6" x14ac:dyDescent="0.3">
      <c r="C13" s="10"/>
    </row>
    <row r="16" spans="2:14" x14ac:dyDescent="0.25">
      <c r="B16" s="108" t="s">
        <v>15</v>
      </c>
      <c r="C16" s="108"/>
      <c r="D16" s="108" t="s">
        <v>10</v>
      </c>
      <c r="E16" s="108"/>
      <c r="I16" s="1" t="s">
        <v>23</v>
      </c>
      <c r="K16" s="1" t="s">
        <v>24</v>
      </c>
    </row>
    <row r="17" spans="2:15" x14ac:dyDescent="0.25">
      <c r="B17" s="106" t="s">
        <v>49</v>
      </c>
      <c r="C17" s="106"/>
      <c r="F17" s="1" t="s">
        <v>19</v>
      </c>
      <c r="G17" s="14" t="e">
        <f>C25/G25*100</f>
        <v>#REF!</v>
      </c>
      <c r="H17" s="2" t="s">
        <v>20</v>
      </c>
      <c r="I17" s="1" t="s">
        <v>25</v>
      </c>
      <c r="M17" s="1" t="s">
        <v>22</v>
      </c>
      <c r="N17" s="9" t="e">
        <f>G25/L25</f>
        <v>#REF!</v>
      </c>
    </row>
    <row r="18" spans="2:15" x14ac:dyDescent="0.25">
      <c r="B18" s="106" t="s">
        <v>58</v>
      </c>
      <c r="C18" s="106"/>
      <c r="D18" s="108" t="s">
        <v>24</v>
      </c>
      <c r="E18" s="108"/>
      <c r="K18" s="1" t="s">
        <v>17</v>
      </c>
    </row>
    <row r="21" spans="2:15" hidden="1" x14ac:dyDescent="0.25"/>
    <row r="22" spans="2:15" hidden="1" x14ac:dyDescent="0.25"/>
    <row r="24" spans="2:15" x14ac:dyDescent="0.25">
      <c r="C24" s="1" t="s">
        <v>26</v>
      </c>
      <c r="G24" s="1" t="s">
        <v>27</v>
      </c>
      <c r="L24" s="1" t="s">
        <v>28</v>
      </c>
    </row>
    <row r="25" spans="2:15" x14ac:dyDescent="0.25">
      <c r="C25" s="107" t="e">
        <f>B31-E31-I39</f>
        <v>#REF!</v>
      </c>
      <c r="D25" s="107"/>
      <c r="G25" s="107" t="e">
        <f>B35</f>
        <v>#REF!</v>
      </c>
      <c r="H25" s="107"/>
      <c r="I25" s="107"/>
      <c r="L25" s="107" t="e">
        <f>I31+I34+M31</f>
        <v>#REF!</v>
      </c>
      <c r="M25" s="107"/>
      <c r="N25" s="107"/>
    </row>
    <row r="28" spans="2:15" ht="7.5" hidden="1" customHeight="1" x14ac:dyDescent="0.25"/>
    <row r="30" spans="2:15" x14ac:dyDescent="0.25">
      <c r="B30" s="4" t="s">
        <v>29</v>
      </c>
      <c r="C30" s="5"/>
      <c r="E30" s="4" t="s">
        <v>30</v>
      </c>
      <c r="F30" s="5"/>
      <c r="I30" s="4" t="s">
        <v>64</v>
      </c>
      <c r="J30" s="8"/>
      <c r="K30" s="5"/>
      <c r="M30" s="4" t="s">
        <v>31</v>
      </c>
      <c r="N30" s="8"/>
      <c r="O30" s="5"/>
    </row>
    <row r="31" spans="2:15" x14ac:dyDescent="0.25">
      <c r="B31" s="102" t="e">
        <f>B35+B38+B41+B44</f>
        <v>#REF!</v>
      </c>
      <c r="C31" s="105"/>
      <c r="E31" s="102" t="e">
        <f>E35+E38+E41+E44</f>
        <v>#REF!</v>
      </c>
      <c r="F31" s="105"/>
      <c r="I31" s="102" t="e">
        <f>#REF!</f>
        <v>#REF!</v>
      </c>
      <c r="J31" s="104"/>
      <c r="K31" s="105"/>
      <c r="M31" s="102" t="e">
        <f>M42+M41+M38+M34</f>
        <v>#REF!</v>
      </c>
      <c r="N31" s="104"/>
      <c r="O31" s="105"/>
    </row>
    <row r="32" spans="2:15" x14ac:dyDescent="0.25">
      <c r="B32" s="3" t="s">
        <v>22</v>
      </c>
      <c r="E32" s="3" t="s">
        <v>22</v>
      </c>
      <c r="N32" s="3" t="s">
        <v>22</v>
      </c>
    </row>
    <row r="33" spans="2:15" x14ac:dyDescent="0.25">
      <c r="B33" s="4" t="s">
        <v>32</v>
      </c>
      <c r="C33" s="5"/>
      <c r="E33" s="4" t="s">
        <v>33</v>
      </c>
      <c r="F33" s="5"/>
      <c r="I33" s="109" t="s">
        <v>59</v>
      </c>
      <c r="J33" s="110"/>
      <c r="K33" s="111"/>
      <c r="M33" s="124" t="s">
        <v>60</v>
      </c>
      <c r="N33" s="125"/>
      <c r="O33" s="126"/>
    </row>
    <row r="34" spans="2:15" x14ac:dyDescent="0.25">
      <c r="B34" s="6" t="s">
        <v>61</v>
      </c>
      <c r="C34" s="7"/>
      <c r="E34" s="6" t="s">
        <v>62</v>
      </c>
      <c r="F34" s="7"/>
      <c r="I34" s="102" t="e">
        <f>#REF!</f>
        <v>#REF!</v>
      </c>
      <c r="J34" s="104"/>
      <c r="K34" s="105"/>
      <c r="M34" s="102" t="e">
        <f>#REF!</f>
        <v>#REF!</v>
      </c>
      <c r="N34" s="104"/>
      <c r="O34" s="105"/>
    </row>
    <row r="35" spans="2:15" x14ac:dyDescent="0.25">
      <c r="B35" s="102" t="e">
        <f>#REF!</f>
        <v>#REF!</v>
      </c>
      <c r="C35" s="103"/>
      <c r="E35" s="102" t="e">
        <f>#REF!</f>
        <v>#REF!</v>
      </c>
      <c r="F35" s="103"/>
      <c r="N35" s="3" t="s">
        <v>63</v>
      </c>
    </row>
    <row r="36" spans="2:15" x14ac:dyDescent="0.25">
      <c r="B36" s="3" t="s">
        <v>63</v>
      </c>
      <c r="E36" s="3" t="s">
        <v>63</v>
      </c>
      <c r="I36" s="121" t="s">
        <v>48</v>
      </c>
      <c r="J36" s="122"/>
      <c r="K36" s="123"/>
      <c r="M36" s="112" t="s">
        <v>47</v>
      </c>
      <c r="N36" s="113"/>
      <c r="O36" s="114"/>
    </row>
    <row r="37" spans="2:15" x14ac:dyDescent="0.25">
      <c r="B37" s="4" t="s">
        <v>6</v>
      </c>
      <c r="C37" s="5"/>
      <c r="E37" s="4" t="s">
        <v>0</v>
      </c>
      <c r="F37" s="5"/>
      <c r="I37" s="118" t="s">
        <v>7</v>
      </c>
      <c r="J37" s="119"/>
      <c r="K37" s="120"/>
      <c r="M37" s="115"/>
      <c r="N37" s="116"/>
      <c r="O37" s="117"/>
    </row>
    <row r="38" spans="2:15" x14ac:dyDescent="0.25">
      <c r="B38" s="102" t="e">
        <f>#REF!</f>
        <v>#REF!</v>
      </c>
      <c r="C38" s="103"/>
      <c r="E38" s="102" t="e">
        <f>#REF!</f>
        <v>#REF!</v>
      </c>
      <c r="F38" s="103"/>
      <c r="I38" s="118" t="s">
        <v>8</v>
      </c>
      <c r="J38" s="119"/>
      <c r="K38" s="120"/>
      <c r="M38" s="102" t="e">
        <f>#REF!</f>
        <v>#REF!</v>
      </c>
      <c r="N38" s="104"/>
      <c r="O38" s="105"/>
    </row>
    <row r="39" spans="2:15" x14ac:dyDescent="0.25">
      <c r="B39" s="3" t="s">
        <v>63</v>
      </c>
      <c r="E39" s="3" t="s">
        <v>63</v>
      </c>
      <c r="I39" s="102" t="e">
        <f>#REF!</f>
        <v>#REF!</v>
      </c>
      <c r="J39" s="104"/>
      <c r="K39" s="105"/>
      <c r="M39" s="2"/>
      <c r="N39" s="3" t="s">
        <v>63</v>
      </c>
      <c r="O39" s="2"/>
    </row>
    <row r="40" spans="2:15" x14ac:dyDescent="0.25">
      <c r="B40" s="4" t="s">
        <v>89</v>
      </c>
      <c r="C40" s="5"/>
      <c r="E40" s="4" t="s">
        <v>93</v>
      </c>
      <c r="F40" s="5"/>
      <c r="M40" s="112" t="s">
        <v>51</v>
      </c>
      <c r="N40" s="113"/>
      <c r="O40" s="114"/>
    </row>
    <row r="41" spans="2:15" x14ac:dyDescent="0.25">
      <c r="B41" s="102" t="e">
        <f>#REF!</f>
        <v>#REF!</v>
      </c>
      <c r="C41" s="103"/>
      <c r="E41" s="102" t="e">
        <f>#REF!</f>
        <v>#REF!</v>
      </c>
      <c r="F41" s="103"/>
      <c r="M41" s="115"/>
      <c r="N41" s="116"/>
      <c r="O41" s="117"/>
    </row>
    <row r="42" spans="2:15" x14ac:dyDescent="0.25">
      <c r="B42" s="3" t="s">
        <v>63</v>
      </c>
      <c r="E42" s="3" t="s">
        <v>63</v>
      </c>
      <c r="M42" s="102" t="e">
        <f>#REF!</f>
        <v>#REF!</v>
      </c>
      <c r="N42" s="104"/>
      <c r="O42" s="105"/>
    </row>
    <row r="43" spans="2:15" x14ac:dyDescent="0.25">
      <c r="B43" s="4" t="s">
        <v>90</v>
      </c>
      <c r="C43" s="5"/>
      <c r="E43" s="4" t="s">
        <v>94</v>
      </c>
      <c r="F43" s="5"/>
      <c r="M43" s="8"/>
      <c r="N43" s="8"/>
      <c r="O43" s="8"/>
    </row>
    <row r="44" spans="2:15" x14ac:dyDescent="0.25">
      <c r="B44" s="102" t="e">
        <f>#REF!</f>
        <v>#REF!</v>
      </c>
      <c r="C44" s="103"/>
      <c r="E44" s="102" t="e">
        <f>#REF!</f>
        <v>#REF!</v>
      </c>
      <c r="F44" s="103"/>
    </row>
  </sheetData>
  <customSheetViews>
    <customSheetView guid="{670450A1-3EE1-400C-B1B2-8B71F8723C9F}" showPageBreaks="1" hiddenRows="1" state="hidden" view="pageBreakPreview">
      <selection activeCell="U20" sqref="U20"/>
      <pageMargins left="0.78740157480314965" right="0.78740157480314965" top="0.98425196850393704" bottom="0.98425196850393704" header="0.51181102362204722" footer="0.51181102362204722"/>
      <printOptions horizontalCentered="1"/>
      <pageSetup paperSize="9" scale="90" orientation="portrait" horizontalDpi="300" verticalDpi="300" r:id="rId1"/>
      <headerFooter alignWithMargins="0">
        <oddHeader xml:space="preserve">&amp;C&amp;"Arial CE,Pogrubiona kursywa"&amp;12
Piramida Du Pont'a </oddHeader>
        <oddFooter>&amp;COpracowanie: "REWIT" Księgowi i Biegli Rewidenci Sp. z o.o. Gdańsk 2004 r.</oddFooter>
      </headerFooter>
    </customSheetView>
  </customSheetViews>
  <mergeCells count="41">
    <mergeCell ref="F3:H3"/>
    <mergeCell ref="F5:H5"/>
    <mergeCell ref="K12:M12"/>
    <mergeCell ref="I31:K31"/>
    <mergeCell ref="G25:I25"/>
    <mergeCell ref="L25:N25"/>
    <mergeCell ref="M31:O31"/>
    <mergeCell ref="J4:K4"/>
    <mergeCell ref="K10:M10"/>
    <mergeCell ref="M42:O42"/>
    <mergeCell ref="E41:F41"/>
    <mergeCell ref="D10:E10"/>
    <mergeCell ref="D12:E12"/>
    <mergeCell ref="D16:E16"/>
    <mergeCell ref="D18:E18"/>
    <mergeCell ref="I33:K33"/>
    <mergeCell ref="M36:O37"/>
    <mergeCell ref="I39:K39"/>
    <mergeCell ref="M40:O41"/>
    <mergeCell ref="M38:O38"/>
    <mergeCell ref="I37:K37"/>
    <mergeCell ref="I38:K38"/>
    <mergeCell ref="I36:K36"/>
    <mergeCell ref="M33:O33"/>
    <mergeCell ref="I34:K34"/>
    <mergeCell ref="M34:O34"/>
    <mergeCell ref="B18:C18"/>
    <mergeCell ref="C25:D25"/>
    <mergeCell ref="B10:C10"/>
    <mergeCell ref="B11:C11"/>
    <mergeCell ref="B16:C16"/>
    <mergeCell ref="B17:C17"/>
    <mergeCell ref="B31:C31"/>
    <mergeCell ref="E31:F31"/>
    <mergeCell ref="B44:C44"/>
    <mergeCell ref="B41:C41"/>
    <mergeCell ref="B38:C38"/>
    <mergeCell ref="B35:C35"/>
    <mergeCell ref="E38:F38"/>
    <mergeCell ref="E44:F44"/>
    <mergeCell ref="E35:F35"/>
  </mergeCells>
  <phoneticPr fontId="2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horizontalDpi="300" verticalDpi="300" r:id="rId2"/>
  <headerFooter alignWithMargins="0">
    <oddHeader xml:space="preserve">&amp;C&amp;"Arial CE,Pogrubiona kursywa"&amp;12
Piramida Du Pont'a </oddHeader>
    <oddFooter>&amp;COpracowanie: "REWIT" Księgowi i Biegli Rewidenci Sp. z o.o. Gdańsk 2004 r.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24"/>
  <sheetViews>
    <sheetView tabSelected="1" zoomScaleNormal="100" zoomScaleSheetLayoutView="100" workbookViewId="0">
      <selection sqref="A1:E1"/>
    </sheetView>
  </sheetViews>
  <sheetFormatPr defaultColWidth="9.109375" defaultRowHeight="14.4" x14ac:dyDescent="0.3"/>
  <cols>
    <col min="1" max="1" width="38" style="26" customWidth="1"/>
    <col min="2" max="5" width="12.109375" style="26" customWidth="1"/>
    <col min="6" max="16384" width="9.109375" style="26"/>
  </cols>
  <sheetData>
    <row r="1" spans="1:7" x14ac:dyDescent="0.3">
      <c r="A1" s="131" t="s">
        <v>245</v>
      </c>
      <c r="B1" s="132"/>
      <c r="C1" s="132"/>
      <c r="D1" s="132"/>
      <c r="E1" s="132"/>
    </row>
    <row r="3" spans="1:7" x14ac:dyDescent="0.3">
      <c r="A3" s="128" t="s">
        <v>98</v>
      </c>
      <c r="B3" s="129" t="s">
        <v>242</v>
      </c>
      <c r="C3" s="130"/>
      <c r="D3" s="129" t="s">
        <v>243</v>
      </c>
      <c r="E3" s="130"/>
    </row>
    <row r="4" spans="1:7" ht="60" customHeight="1" x14ac:dyDescent="0.3">
      <c r="A4" s="128"/>
      <c r="B4" s="38" t="s">
        <v>383</v>
      </c>
      <c r="C4" s="38" t="s">
        <v>379</v>
      </c>
      <c r="D4" s="38" t="s">
        <v>383</v>
      </c>
      <c r="E4" s="38" t="s">
        <v>379</v>
      </c>
    </row>
    <row r="5" spans="1:7" ht="20.399999999999999" x14ac:dyDescent="0.3">
      <c r="A5" s="39" t="s">
        <v>398</v>
      </c>
      <c r="B5" s="40">
        <v>59764</v>
      </c>
      <c r="C5" s="40">
        <v>61327</v>
      </c>
      <c r="D5" s="40">
        <v>14281.208181991971</v>
      </c>
      <c r="E5" s="41">
        <v>14192</v>
      </c>
    </row>
    <row r="6" spans="1:7" x14ac:dyDescent="0.3">
      <c r="A6" s="39" t="s">
        <v>99</v>
      </c>
      <c r="B6" s="40">
        <v>3151</v>
      </c>
      <c r="C6" s="40">
        <v>4453</v>
      </c>
      <c r="D6" s="40">
        <v>752.96310456891604</v>
      </c>
      <c r="E6" s="41">
        <v>1030.5246349309202</v>
      </c>
    </row>
    <row r="7" spans="1:7" x14ac:dyDescent="0.3">
      <c r="A7" s="39" t="s">
        <v>100</v>
      </c>
      <c r="B7" s="40">
        <v>3613</v>
      </c>
      <c r="C7" s="40">
        <v>4529</v>
      </c>
      <c r="D7" s="40">
        <v>863.36264576562792</v>
      </c>
      <c r="E7" s="41">
        <v>1048.1127490685242</v>
      </c>
    </row>
    <row r="8" spans="1:7" x14ac:dyDescent="0.3">
      <c r="A8" s="39" t="s">
        <v>101</v>
      </c>
      <c r="B8" s="40">
        <v>2981</v>
      </c>
      <c r="C8" s="40">
        <v>3650</v>
      </c>
      <c r="D8" s="40">
        <v>712.33989676926012</v>
      </c>
      <c r="E8" s="41">
        <v>844.69232371386909</v>
      </c>
    </row>
    <row r="9" spans="1:7" ht="20.399999999999999" x14ac:dyDescent="0.3">
      <c r="A9" s="39" t="s">
        <v>102</v>
      </c>
      <c r="B9" s="40">
        <v>8972</v>
      </c>
      <c r="C9" s="40">
        <v>14616</v>
      </c>
      <c r="D9" s="40">
        <v>2143.94953163831</v>
      </c>
      <c r="E9" s="41">
        <v>3382.4720557265509</v>
      </c>
    </row>
    <row r="10" spans="1:7" ht="20.399999999999999" x14ac:dyDescent="0.3">
      <c r="A10" s="39" t="s">
        <v>103</v>
      </c>
      <c r="B10" s="40">
        <v>5814.0185700000002</v>
      </c>
      <c r="C10" s="40">
        <v>-13042.3215</v>
      </c>
      <c r="D10" s="40">
        <v>1389.3181442362836</v>
      </c>
      <c r="E10" s="41">
        <v>-3018.2873573858506</v>
      </c>
    </row>
    <row r="11" spans="1:7" ht="21" customHeight="1" x14ac:dyDescent="0.3">
      <c r="A11" s="39" t="s">
        <v>104</v>
      </c>
      <c r="B11" s="40">
        <v>-9289</v>
      </c>
      <c r="C11" s="40">
        <v>-953</v>
      </c>
      <c r="D11" s="40">
        <v>-2219.6998661823741</v>
      </c>
      <c r="E11" s="41">
        <v>-220.54569438337458</v>
      </c>
    </row>
    <row r="12" spans="1:7" x14ac:dyDescent="0.3">
      <c r="A12" s="39" t="s">
        <v>105</v>
      </c>
      <c r="B12" s="40">
        <v>5497.0185700000002</v>
      </c>
      <c r="C12" s="40">
        <v>620.67849999999999</v>
      </c>
      <c r="D12" s="40">
        <v>1313.5678096922195</v>
      </c>
      <c r="E12" s="41">
        <v>143.63900395732566</v>
      </c>
    </row>
    <row r="13" spans="1:7" ht="30.6" x14ac:dyDescent="0.3">
      <c r="A13" s="39" t="s">
        <v>106</v>
      </c>
      <c r="B13" s="41">
        <v>147537</v>
      </c>
      <c r="C13" s="98">
        <v>157856</v>
      </c>
      <c r="D13" s="41">
        <v>35263.032099237549</v>
      </c>
      <c r="E13" s="100">
        <v>36942.663234261643</v>
      </c>
      <c r="F13" s="27"/>
      <c r="G13" s="27"/>
    </row>
    <row r="14" spans="1:7" ht="30.6" x14ac:dyDescent="0.3">
      <c r="A14" s="39" t="s">
        <v>107</v>
      </c>
      <c r="B14" s="41">
        <v>49981</v>
      </c>
      <c r="C14" s="98">
        <v>63281</v>
      </c>
      <c r="D14" s="41">
        <v>11946.031214895193</v>
      </c>
      <c r="E14" s="100">
        <v>14809.5015211795</v>
      </c>
      <c r="F14" s="27"/>
      <c r="G14" s="27"/>
    </row>
    <row r="15" spans="1:7" ht="33" customHeight="1" x14ac:dyDescent="0.3">
      <c r="A15" s="39" t="s">
        <v>108</v>
      </c>
      <c r="B15" s="41">
        <v>8670</v>
      </c>
      <c r="C15" s="98">
        <v>9840</v>
      </c>
      <c r="D15" s="41">
        <v>2072.2292597815435</v>
      </c>
      <c r="E15" s="100">
        <v>2302.8317341446291</v>
      </c>
      <c r="F15" s="27"/>
      <c r="G15" s="27"/>
    </row>
    <row r="16" spans="1:7" ht="32.4" customHeight="1" x14ac:dyDescent="0.3">
      <c r="A16" s="39" t="s">
        <v>109</v>
      </c>
      <c r="B16" s="41">
        <v>33170</v>
      </c>
      <c r="C16" s="98">
        <v>45477</v>
      </c>
      <c r="D16" s="41">
        <v>7928.009751667104</v>
      </c>
      <c r="E16" s="100">
        <v>10642.873859115376</v>
      </c>
      <c r="F16" s="27"/>
      <c r="G16" s="27"/>
    </row>
    <row r="17" spans="1:7" ht="30.6" x14ac:dyDescent="0.3">
      <c r="A17" s="39" t="s">
        <v>110</v>
      </c>
      <c r="B17" s="41">
        <v>97556</v>
      </c>
      <c r="C17" s="98">
        <v>94575</v>
      </c>
      <c r="D17" s="41">
        <v>23317.000884342357</v>
      </c>
      <c r="E17" s="100">
        <v>22133.161713082147</v>
      </c>
      <c r="F17" s="27"/>
      <c r="G17" s="27"/>
    </row>
    <row r="18" spans="1:7" ht="30.6" x14ac:dyDescent="0.3">
      <c r="A18" s="39" t="s">
        <v>111</v>
      </c>
      <c r="B18" s="40">
        <v>665</v>
      </c>
      <c r="C18" s="98">
        <v>665</v>
      </c>
      <c r="D18" s="40">
        <v>158.94261335117952</v>
      </c>
      <c r="E18" s="100">
        <v>155.62836414696935</v>
      </c>
      <c r="F18" s="27"/>
      <c r="G18" s="75"/>
    </row>
    <row r="19" spans="1:7" x14ac:dyDescent="0.3">
      <c r="A19" s="39" t="s">
        <v>112</v>
      </c>
      <c r="B19" s="40">
        <v>6650000</v>
      </c>
      <c r="C19" s="98">
        <v>6650000</v>
      </c>
      <c r="D19" s="40">
        <v>6650000</v>
      </c>
      <c r="E19" s="76">
        <v>6650000</v>
      </c>
      <c r="F19" s="27"/>
      <c r="G19" s="27"/>
    </row>
    <row r="20" spans="1:7" ht="20.399999999999999" x14ac:dyDescent="0.3">
      <c r="A20" s="39" t="s">
        <v>113</v>
      </c>
      <c r="B20" s="42">
        <v>0.44827067669172932</v>
      </c>
      <c r="C20" s="42">
        <v>0.54887218045112784</v>
      </c>
      <c r="D20" s="42">
        <v>0.10711878146906167</v>
      </c>
      <c r="E20" s="42">
        <v>0.12702140206223594</v>
      </c>
      <c r="F20" s="27"/>
      <c r="G20" s="27"/>
    </row>
    <row r="21" spans="1:7" ht="20.399999999999999" x14ac:dyDescent="0.3">
      <c r="A21" s="39" t="s">
        <v>114</v>
      </c>
      <c r="B21" s="42">
        <v>0.44827067669172932</v>
      </c>
      <c r="C21" s="42">
        <v>0.54887218045112784</v>
      </c>
      <c r="D21" s="42">
        <v>0.10711878146906167</v>
      </c>
      <c r="E21" s="42">
        <v>0.12702140206223594</v>
      </c>
    </row>
    <row r="22" spans="1:7" ht="33.6" customHeight="1" x14ac:dyDescent="0.3">
      <c r="A22" s="39" t="s">
        <v>115</v>
      </c>
      <c r="B22" s="42">
        <v>14.670075187969925</v>
      </c>
      <c r="C22" s="99">
        <v>14.221804511278195</v>
      </c>
      <c r="D22" s="42">
        <v>3.5063159224574973</v>
      </c>
      <c r="E22" s="101">
        <v>3.3282949944484428</v>
      </c>
    </row>
    <row r="23" spans="1:7" ht="33" customHeight="1" x14ac:dyDescent="0.3">
      <c r="A23" s="39" t="s">
        <v>116</v>
      </c>
      <c r="B23" s="42">
        <v>14.670075187969925</v>
      </c>
      <c r="C23" s="99">
        <v>14.221804511278195</v>
      </c>
      <c r="D23" s="42">
        <v>3.5063159224574973</v>
      </c>
      <c r="E23" s="101">
        <v>3.3282949944484428</v>
      </c>
    </row>
    <row r="24" spans="1:7" ht="23.4" customHeight="1" x14ac:dyDescent="0.3">
      <c r="A24" s="39" t="s">
        <v>117</v>
      </c>
      <c r="B24" s="42">
        <v>0</v>
      </c>
      <c r="C24" s="74">
        <v>0</v>
      </c>
      <c r="D24" s="42">
        <v>0</v>
      </c>
      <c r="E24" s="74">
        <v>0</v>
      </c>
    </row>
  </sheetData>
  <customSheetViews>
    <customSheetView guid="{670450A1-3EE1-400C-B1B2-8B71F8723C9F}" showPageBreaks="1" printArea="1" view="pageBreakPreview" topLeftCell="A16">
      <selection activeCell="B32" sqref="B32:B33"/>
      <pageMargins left="0.7" right="0.7" top="0.75" bottom="0.75" header="0.3" footer="0.3"/>
      <pageSetup paperSize="9" orientation="portrait" r:id="rId1"/>
      <headerFooter>
        <oddHeader>&amp;CSEKO S.A. - Sprawozdanie Finansowe za okres od 01.01.2014 roku do 31.03.2014 roku</oddHeader>
      </headerFooter>
    </customSheetView>
  </customSheetViews>
  <mergeCells count="4">
    <mergeCell ref="A3:A4"/>
    <mergeCell ref="B3:C3"/>
    <mergeCell ref="D3:E3"/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>
    <oddHeader>&amp;CSEKO S.A. - Sprawozdanie Finansowe za I kwartał 2025 roku obejmujące okres                                                               od 1 stycznia do 31 marca 2025 roku</oddHeader>
    <oddFooter>&amp;R&amp;P</oddFooter>
    <firstHeader>&amp;CSEKO S.A. - Sprawozdanie Finansowe za I kwartał 2025 roku obejmujące okres                                                               od 1 stycznia do 31 marca 2025 roku</first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5"/>
  <sheetViews>
    <sheetView zoomScaleNormal="100" zoomScaleSheetLayoutView="100" workbookViewId="0">
      <selection sqref="A1:E1"/>
    </sheetView>
  </sheetViews>
  <sheetFormatPr defaultColWidth="9.109375" defaultRowHeight="14.4" x14ac:dyDescent="0.3"/>
  <cols>
    <col min="1" max="1" width="38" style="26" customWidth="1"/>
    <col min="2" max="5" width="12.109375" style="26" customWidth="1"/>
    <col min="6" max="16384" width="9.109375" style="26"/>
  </cols>
  <sheetData>
    <row r="1" spans="1:5" x14ac:dyDescent="0.3">
      <c r="A1" s="131" t="s">
        <v>246</v>
      </c>
      <c r="B1" s="132"/>
      <c r="C1" s="132"/>
      <c r="D1" s="132"/>
      <c r="E1" s="132"/>
    </row>
    <row r="3" spans="1:5" x14ac:dyDescent="0.3">
      <c r="A3" s="128" t="s">
        <v>302</v>
      </c>
      <c r="B3" s="129" t="s">
        <v>242</v>
      </c>
      <c r="C3" s="130"/>
      <c r="D3" s="130"/>
      <c r="E3" s="130"/>
    </row>
    <row r="4" spans="1:5" ht="30.6" x14ac:dyDescent="0.3">
      <c r="A4" s="135"/>
      <c r="B4" s="38" t="s">
        <v>384</v>
      </c>
      <c r="C4" s="43" t="s">
        <v>244</v>
      </c>
      <c r="D4" s="38" t="s">
        <v>385</v>
      </c>
      <c r="E4" s="38" t="s">
        <v>380</v>
      </c>
    </row>
    <row r="5" spans="1:5" x14ac:dyDescent="0.3">
      <c r="A5" s="44" t="s">
        <v>118</v>
      </c>
      <c r="B5" s="133"/>
      <c r="C5" s="134"/>
      <c r="D5" s="134"/>
      <c r="E5" s="134"/>
    </row>
    <row r="6" spans="1:5" x14ac:dyDescent="0.3">
      <c r="A6" s="44" t="s">
        <v>119</v>
      </c>
      <c r="B6" s="41">
        <v>92783</v>
      </c>
      <c r="C6" s="45" t="s">
        <v>298</v>
      </c>
      <c r="D6" s="82">
        <v>84139</v>
      </c>
      <c r="E6" s="41">
        <v>82371</v>
      </c>
    </row>
    <row r="7" spans="1:5" s="32" customFormat="1" x14ac:dyDescent="0.3">
      <c r="A7" s="46" t="s">
        <v>120</v>
      </c>
      <c r="B7" s="47">
        <v>56</v>
      </c>
      <c r="C7" s="48" t="s">
        <v>298</v>
      </c>
      <c r="D7" s="83">
        <v>62</v>
      </c>
      <c r="E7" s="49">
        <v>34</v>
      </c>
    </row>
    <row r="8" spans="1:5" s="32" customFormat="1" x14ac:dyDescent="0.3">
      <c r="A8" s="46" t="s">
        <v>250</v>
      </c>
      <c r="B8" s="47">
        <v>0</v>
      </c>
      <c r="C8" s="48" t="s">
        <v>298</v>
      </c>
      <c r="D8" s="83">
        <v>0</v>
      </c>
      <c r="E8" s="49">
        <v>0</v>
      </c>
    </row>
    <row r="9" spans="1:5" s="32" customFormat="1" x14ac:dyDescent="0.3">
      <c r="A9" s="46" t="s">
        <v>121</v>
      </c>
      <c r="B9" s="47">
        <v>72433</v>
      </c>
      <c r="C9" s="48" t="s">
        <v>298</v>
      </c>
      <c r="D9" s="83">
        <v>73401</v>
      </c>
      <c r="E9" s="49">
        <v>71901</v>
      </c>
    </row>
    <row r="10" spans="1:5" s="32" customFormat="1" x14ac:dyDescent="0.3">
      <c r="A10" s="46" t="s">
        <v>122</v>
      </c>
      <c r="B10" s="47">
        <v>6</v>
      </c>
      <c r="C10" s="48" t="s">
        <v>298</v>
      </c>
      <c r="D10" s="83">
        <v>6</v>
      </c>
      <c r="E10" s="47">
        <v>6</v>
      </c>
    </row>
    <row r="11" spans="1:5" s="32" customFormat="1" x14ac:dyDescent="0.3">
      <c r="A11" s="66" t="s">
        <v>123</v>
      </c>
      <c r="B11" s="47">
        <v>0</v>
      </c>
      <c r="C11" s="48" t="s">
        <v>298</v>
      </c>
      <c r="D11" s="83">
        <v>0</v>
      </c>
      <c r="E11" s="49">
        <v>0</v>
      </c>
    </row>
    <row r="12" spans="1:5" s="32" customFormat="1" ht="20.399999999999999" x14ac:dyDescent="0.3">
      <c r="A12" s="67" t="s">
        <v>331</v>
      </c>
      <c r="B12" s="47">
        <v>0</v>
      </c>
      <c r="C12" s="48" t="s">
        <v>298</v>
      </c>
      <c r="D12" s="83">
        <v>0</v>
      </c>
      <c r="E12" s="49">
        <v>0</v>
      </c>
    </row>
    <row r="13" spans="1:5" s="32" customFormat="1" x14ac:dyDescent="0.3">
      <c r="A13" s="67" t="s">
        <v>332</v>
      </c>
      <c r="B13" s="47">
        <v>6</v>
      </c>
      <c r="C13" s="48" t="s">
        <v>298</v>
      </c>
      <c r="D13" s="83">
        <v>6</v>
      </c>
      <c r="E13" s="49">
        <v>6</v>
      </c>
    </row>
    <row r="14" spans="1:5" s="32" customFormat="1" x14ac:dyDescent="0.3">
      <c r="A14" s="46" t="s">
        <v>124</v>
      </c>
      <c r="B14" s="47">
        <v>19556</v>
      </c>
      <c r="C14" s="48" t="s">
        <v>298</v>
      </c>
      <c r="D14" s="83">
        <v>9953</v>
      </c>
      <c r="E14" s="47">
        <v>9701</v>
      </c>
    </row>
    <row r="15" spans="1:5" s="32" customFormat="1" x14ac:dyDescent="0.3">
      <c r="A15" s="46" t="s">
        <v>125</v>
      </c>
      <c r="B15" s="47">
        <v>0</v>
      </c>
      <c r="C15" s="48" t="s">
        <v>298</v>
      </c>
      <c r="D15" s="83">
        <v>0</v>
      </c>
      <c r="E15" s="47">
        <v>0</v>
      </c>
    </row>
    <row r="16" spans="1:5" s="32" customFormat="1" x14ac:dyDescent="0.3">
      <c r="A16" s="46" t="s">
        <v>251</v>
      </c>
      <c r="B16" s="47">
        <v>0</v>
      </c>
      <c r="C16" s="48" t="s">
        <v>298</v>
      </c>
      <c r="D16" s="83">
        <v>0</v>
      </c>
      <c r="E16" s="47">
        <v>0</v>
      </c>
    </row>
    <row r="17" spans="1:5" s="32" customFormat="1" x14ac:dyDescent="0.3">
      <c r="A17" s="46" t="s">
        <v>252</v>
      </c>
      <c r="B17" s="47">
        <v>19556</v>
      </c>
      <c r="C17" s="48" t="s">
        <v>298</v>
      </c>
      <c r="D17" s="83">
        <v>9953</v>
      </c>
      <c r="E17" s="47">
        <v>9701</v>
      </c>
    </row>
    <row r="18" spans="1:5" s="32" customFormat="1" x14ac:dyDescent="0.3">
      <c r="A18" s="66" t="s">
        <v>126</v>
      </c>
      <c r="B18" s="47">
        <v>0</v>
      </c>
      <c r="C18" s="48" t="s">
        <v>298</v>
      </c>
      <c r="D18" s="83">
        <v>0</v>
      </c>
      <c r="E18" s="47">
        <v>0</v>
      </c>
    </row>
    <row r="19" spans="1:5" s="32" customFormat="1" ht="24.75" customHeight="1" x14ac:dyDescent="0.3">
      <c r="A19" s="68" t="s">
        <v>333</v>
      </c>
      <c r="B19" s="47">
        <v>0</v>
      </c>
      <c r="C19" s="48" t="s">
        <v>298</v>
      </c>
      <c r="D19" s="83">
        <v>0</v>
      </c>
      <c r="E19" s="49">
        <v>0</v>
      </c>
    </row>
    <row r="20" spans="1:5" s="32" customFormat="1" ht="20.399999999999999" x14ac:dyDescent="0.3">
      <c r="A20" s="66" t="s">
        <v>334</v>
      </c>
      <c r="B20" s="47">
        <v>0</v>
      </c>
      <c r="C20" s="48" t="s">
        <v>298</v>
      </c>
      <c r="D20" s="83">
        <v>0</v>
      </c>
      <c r="E20" s="49">
        <v>0</v>
      </c>
    </row>
    <row r="21" spans="1:5" s="32" customFormat="1" ht="26.25" customHeight="1" x14ac:dyDescent="0.3">
      <c r="A21" s="68" t="s">
        <v>335</v>
      </c>
      <c r="B21" s="47">
        <v>0</v>
      </c>
      <c r="C21" s="48" t="s">
        <v>298</v>
      </c>
      <c r="D21" s="83">
        <v>0</v>
      </c>
      <c r="E21" s="49">
        <v>0</v>
      </c>
    </row>
    <row r="22" spans="1:5" s="32" customFormat="1" x14ac:dyDescent="0.3">
      <c r="A22" s="68" t="s">
        <v>336</v>
      </c>
      <c r="B22" s="47">
        <v>0</v>
      </c>
      <c r="C22" s="48" t="s">
        <v>298</v>
      </c>
      <c r="D22" s="83">
        <v>0</v>
      </c>
      <c r="E22" s="49">
        <v>0</v>
      </c>
    </row>
    <row r="23" spans="1:5" s="32" customFormat="1" x14ac:dyDescent="0.3">
      <c r="A23" s="66" t="s">
        <v>337</v>
      </c>
      <c r="B23" s="47">
        <v>19556</v>
      </c>
      <c r="C23" s="48" t="s">
        <v>298</v>
      </c>
      <c r="D23" s="83">
        <v>9953</v>
      </c>
      <c r="E23" s="49">
        <v>9701</v>
      </c>
    </row>
    <row r="24" spans="1:5" s="32" customFormat="1" x14ac:dyDescent="0.3">
      <c r="A24" s="66" t="s">
        <v>253</v>
      </c>
      <c r="B24" s="47">
        <v>0</v>
      </c>
      <c r="C24" s="48" t="s">
        <v>298</v>
      </c>
      <c r="D24" s="83">
        <v>0</v>
      </c>
      <c r="E24" s="49">
        <v>0</v>
      </c>
    </row>
    <row r="25" spans="1:5" s="32" customFormat="1" x14ac:dyDescent="0.3">
      <c r="A25" s="46" t="s">
        <v>127</v>
      </c>
      <c r="B25" s="47">
        <v>732</v>
      </c>
      <c r="C25" s="48" t="s">
        <v>298</v>
      </c>
      <c r="D25" s="83">
        <v>717</v>
      </c>
      <c r="E25" s="47">
        <v>729</v>
      </c>
    </row>
    <row r="26" spans="1:5" s="32" customFormat="1" ht="20.399999999999999" x14ac:dyDescent="0.3">
      <c r="A26" s="46" t="s">
        <v>128</v>
      </c>
      <c r="B26" s="47">
        <v>720</v>
      </c>
      <c r="C26" s="48" t="s">
        <v>298</v>
      </c>
      <c r="D26" s="83">
        <v>704</v>
      </c>
      <c r="E26" s="49">
        <v>721</v>
      </c>
    </row>
    <row r="27" spans="1:5" s="32" customFormat="1" x14ac:dyDescent="0.3">
      <c r="A27" s="46" t="s">
        <v>129</v>
      </c>
      <c r="B27" s="47">
        <v>12</v>
      </c>
      <c r="C27" s="48" t="s">
        <v>298</v>
      </c>
      <c r="D27" s="83">
        <v>13</v>
      </c>
      <c r="E27" s="49">
        <v>8</v>
      </c>
    </row>
    <row r="28" spans="1:5" x14ac:dyDescent="0.3">
      <c r="A28" s="44" t="s">
        <v>130</v>
      </c>
      <c r="B28" s="41">
        <v>54754</v>
      </c>
      <c r="C28" s="50" t="s">
        <v>298</v>
      </c>
      <c r="D28" s="82">
        <v>73717</v>
      </c>
      <c r="E28" s="41">
        <v>61046</v>
      </c>
    </row>
    <row r="29" spans="1:5" s="32" customFormat="1" x14ac:dyDescent="0.3">
      <c r="A29" s="46" t="s">
        <v>131</v>
      </c>
      <c r="B29" s="47">
        <v>17437</v>
      </c>
      <c r="C29" s="48" t="s">
        <v>298</v>
      </c>
      <c r="D29" s="83">
        <v>18268</v>
      </c>
      <c r="E29" s="49">
        <v>16074</v>
      </c>
    </row>
    <row r="30" spans="1:5" s="32" customFormat="1" x14ac:dyDescent="0.3">
      <c r="A30" s="46" t="s">
        <v>132</v>
      </c>
      <c r="B30" s="47">
        <v>30483</v>
      </c>
      <c r="C30" s="48" t="s">
        <v>298</v>
      </c>
      <c r="D30" s="83">
        <v>39012</v>
      </c>
      <c r="E30" s="47">
        <v>31262</v>
      </c>
    </row>
    <row r="31" spans="1:5" s="32" customFormat="1" x14ac:dyDescent="0.3">
      <c r="A31" s="66" t="s">
        <v>133</v>
      </c>
      <c r="B31" s="47">
        <v>1</v>
      </c>
      <c r="C31" s="48" t="s">
        <v>298</v>
      </c>
      <c r="D31" s="83">
        <v>1</v>
      </c>
      <c r="E31" s="49">
        <v>1</v>
      </c>
    </row>
    <row r="32" spans="1:5" s="32" customFormat="1" ht="20.399999999999999" x14ac:dyDescent="0.3">
      <c r="A32" s="66" t="s">
        <v>338</v>
      </c>
      <c r="B32" s="47">
        <v>0</v>
      </c>
      <c r="C32" s="48" t="s">
        <v>298</v>
      </c>
      <c r="D32" s="83">
        <v>0</v>
      </c>
      <c r="E32" s="49">
        <v>0</v>
      </c>
    </row>
    <row r="33" spans="1:5" s="32" customFormat="1" x14ac:dyDescent="0.3">
      <c r="A33" s="66" t="s">
        <v>339</v>
      </c>
      <c r="B33" s="47">
        <v>30482</v>
      </c>
      <c r="C33" s="48" t="s">
        <v>298</v>
      </c>
      <c r="D33" s="83">
        <v>39011</v>
      </c>
      <c r="E33" s="49">
        <v>31261</v>
      </c>
    </row>
    <row r="34" spans="1:5" s="32" customFormat="1" x14ac:dyDescent="0.3">
      <c r="A34" s="46" t="s">
        <v>134</v>
      </c>
      <c r="B34" s="47">
        <v>5799</v>
      </c>
      <c r="C34" s="48" t="s">
        <v>298</v>
      </c>
      <c r="D34" s="83">
        <v>16194</v>
      </c>
      <c r="E34" s="47">
        <v>12704</v>
      </c>
    </row>
    <row r="35" spans="1:5" s="32" customFormat="1" x14ac:dyDescent="0.3">
      <c r="A35" s="46" t="s">
        <v>135</v>
      </c>
      <c r="B35" s="47">
        <v>5799</v>
      </c>
      <c r="C35" s="48" t="s">
        <v>298</v>
      </c>
      <c r="D35" s="83">
        <v>16194</v>
      </c>
      <c r="E35" s="47">
        <v>12704</v>
      </c>
    </row>
    <row r="36" spans="1:5" s="32" customFormat="1" x14ac:dyDescent="0.3">
      <c r="A36" s="46" t="s">
        <v>254</v>
      </c>
      <c r="B36" s="47">
        <v>0</v>
      </c>
      <c r="C36" s="48" t="s">
        <v>298</v>
      </c>
      <c r="D36" s="83">
        <v>0</v>
      </c>
      <c r="E36" s="49">
        <v>0</v>
      </c>
    </row>
    <row r="37" spans="1:5" s="32" customFormat="1" x14ac:dyDescent="0.3">
      <c r="A37" s="46" t="s">
        <v>255</v>
      </c>
      <c r="B37" s="47">
        <v>0</v>
      </c>
      <c r="C37" s="48" t="s">
        <v>298</v>
      </c>
      <c r="D37" s="83">
        <v>15962</v>
      </c>
      <c r="E37" s="49">
        <v>10918</v>
      </c>
    </row>
    <row r="38" spans="1:5" s="32" customFormat="1" x14ac:dyDescent="0.3">
      <c r="A38" s="46" t="s">
        <v>256</v>
      </c>
      <c r="B38" s="47">
        <v>5799</v>
      </c>
      <c r="C38" s="48" t="s">
        <v>298</v>
      </c>
      <c r="D38" s="83">
        <v>232</v>
      </c>
      <c r="E38" s="49">
        <v>1786</v>
      </c>
    </row>
    <row r="39" spans="1:5" s="32" customFormat="1" x14ac:dyDescent="0.3">
      <c r="A39" s="46" t="s">
        <v>257</v>
      </c>
      <c r="B39" s="47">
        <v>0</v>
      </c>
      <c r="C39" s="48" t="s">
        <v>298</v>
      </c>
      <c r="D39" s="83">
        <v>0</v>
      </c>
      <c r="E39" s="49">
        <v>0</v>
      </c>
    </row>
    <row r="40" spans="1:5" s="32" customFormat="1" x14ac:dyDescent="0.3">
      <c r="A40" s="46" t="s">
        <v>258</v>
      </c>
      <c r="B40" s="47">
        <v>1035</v>
      </c>
      <c r="C40" s="48" t="s">
        <v>298</v>
      </c>
      <c r="D40" s="83">
        <v>243</v>
      </c>
      <c r="E40" s="49">
        <v>1006</v>
      </c>
    </row>
    <row r="41" spans="1:5" s="32" customFormat="1" x14ac:dyDescent="0.3">
      <c r="A41" s="44" t="s">
        <v>305</v>
      </c>
      <c r="B41" s="41">
        <v>0</v>
      </c>
      <c r="C41" s="45" t="s">
        <v>298</v>
      </c>
      <c r="D41" s="83">
        <v>0</v>
      </c>
      <c r="E41" s="41">
        <v>0</v>
      </c>
    </row>
    <row r="42" spans="1:5" s="32" customFormat="1" x14ac:dyDescent="0.3">
      <c r="A42" s="44" t="s">
        <v>330</v>
      </c>
      <c r="B42" s="41">
        <v>0</v>
      </c>
      <c r="C42" s="45" t="s">
        <v>298</v>
      </c>
      <c r="D42" s="83">
        <v>0</v>
      </c>
      <c r="E42" s="41">
        <v>0</v>
      </c>
    </row>
    <row r="43" spans="1:5" x14ac:dyDescent="0.3">
      <c r="A43" s="51" t="s">
        <v>136</v>
      </c>
      <c r="B43" s="41">
        <v>147537</v>
      </c>
      <c r="C43" s="48" t="s">
        <v>298</v>
      </c>
      <c r="D43" s="82">
        <v>157856</v>
      </c>
      <c r="E43" s="41">
        <v>143417</v>
      </c>
    </row>
    <row r="44" spans="1:5" ht="12" customHeight="1" x14ac:dyDescent="0.3"/>
    <row r="45" spans="1:5" x14ac:dyDescent="0.3">
      <c r="A45" s="128" t="s">
        <v>302</v>
      </c>
      <c r="B45" s="129" t="s">
        <v>242</v>
      </c>
      <c r="C45" s="130"/>
      <c r="D45" s="130"/>
      <c r="E45" s="130"/>
    </row>
    <row r="46" spans="1:5" ht="30.6" x14ac:dyDescent="0.3">
      <c r="A46" s="135"/>
      <c r="B46" s="38" t="s">
        <v>384</v>
      </c>
      <c r="C46" s="38" t="s">
        <v>244</v>
      </c>
      <c r="D46" s="38" t="s">
        <v>385</v>
      </c>
      <c r="E46" s="38" t="s">
        <v>380</v>
      </c>
    </row>
    <row r="47" spans="1:5" x14ac:dyDescent="0.3">
      <c r="A47" s="44" t="s">
        <v>137</v>
      </c>
      <c r="B47" s="133"/>
      <c r="C47" s="134"/>
      <c r="D47" s="134"/>
      <c r="E47" s="134"/>
    </row>
    <row r="48" spans="1:5" x14ac:dyDescent="0.3">
      <c r="A48" s="44" t="s">
        <v>138</v>
      </c>
      <c r="B48" s="40">
        <v>97556</v>
      </c>
      <c r="C48" s="50" t="s">
        <v>298</v>
      </c>
      <c r="D48" s="84">
        <v>94575</v>
      </c>
      <c r="E48" s="40">
        <v>95367</v>
      </c>
    </row>
    <row r="49" spans="1:5" x14ac:dyDescent="0.3">
      <c r="A49" s="46" t="s">
        <v>139</v>
      </c>
      <c r="B49" s="49">
        <v>665</v>
      </c>
      <c r="C49" s="48" t="s">
        <v>298</v>
      </c>
      <c r="D49" s="85">
        <v>665</v>
      </c>
      <c r="E49" s="49">
        <v>665</v>
      </c>
    </row>
    <row r="50" spans="1:5" x14ac:dyDescent="0.3">
      <c r="A50" s="46" t="s">
        <v>306</v>
      </c>
      <c r="B50" s="49">
        <v>84402</v>
      </c>
      <c r="C50" s="48" t="s">
        <v>298</v>
      </c>
      <c r="D50" s="85">
        <v>84402</v>
      </c>
      <c r="E50" s="49">
        <v>76114</v>
      </c>
    </row>
    <row r="51" spans="1:5" x14ac:dyDescent="0.3">
      <c r="A51" s="46" t="s">
        <v>307</v>
      </c>
      <c r="B51" s="49">
        <v>0</v>
      </c>
      <c r="C51" s="48" t="s">
        <v>298</v>
      </c>
      <c r="D51" s="85">
        <v>0</v>
      </c>
      <c r="E51" s="49">
        <v>0</v>
      </c>
    </row>
    <row r="52" spans="1:5" x14ac:dyDescent="0.3">
      <c r="A52" s="46" t="s">
        <v>308</v>
      </c>
      <c r="B52" s="49">
        <v>0</v>
      </c>
      <c r="C52" s="48" t="s">
        <v>298</v>
      </c>
      <c r="D52" s="85">
        <v>0</v>
      </c>
      <c r="E52" s="49">
        <v>0</v>
      </c>
    </row>
    <row r="53" spans="1:5" x14ac:dyDescent="0.3">
      <c r="A53" s="46" t="s">
        <v>309</v>
      </c>
      <c r="B53" s="49">
        <v>9508</v>
      </c>
      <c r="C53" s="48" t="s">
        <v>298</v>
      </c>
      <c r="D53" s="85">
        <v>0</v>
      </c>
      <c r="E53" s="49">
        <v>14938</v>
      </c>
    </row>
    <row r="54" spans="1:5" x14ac:dyDescent="0.3">
      <c r="A54" s="46" t="s">
        <v>310</v>
      </c>
      <c r="B54" s="49">
        <v>2981</v>
      </c>
      <c r="C54" s="48" t="s">
        <v>298</v>
      </c>
      <c r="D54" s="85">
        <v>9508</v>
      </c>
      <c r="E54" s="49">
        <v>3650</v>
      </c>
    </row>
    <row r="55" spans="1:5" ht="20.399999999999999" x14ac:dyDescent="0.3">
      <c r="A55" s="46" t="s">
        <v>311</v>
      </c>
      <c r="B55" s="47">
        <v>0</v>
      </c>
      <c r="C55" s="48" t="s">
        <v>298</v>
      </c>
      <c r="D55" s="86">
        <v>0</v>
      </c>
      <c r="E55" s="49">
        <v>0</v>
      </c>
    </row>
    <row r="56" spans="1:5" x14ac:dyDescent="0.3">
      <c r="A56" s="44" t="s">
        <v>140</v>
      </c>
      <c r="B56" s="40">
        <v>49981</v>
      </c>
      <c r="C56" s="50" t="s">
        <v>298</v>
      </c>
      <c r="D56" s="84">
        <v>63281</v>
      </c>
      <c r="E56" s="40">
        <v>48050</v>
      </c>
    </row>
    <row r="57" spans="1:5" x14ac:dyDescent="0.3">
      <c r="A57" s="46" t="s">
        <v>141</v>
      </c>
      <c r="B57" s="49">
        <v>2404</v>
      </c>
      <c r="C57" s="48" t="s">
        <v>298</v>
      </c>
      <c r="D57" s="85">
        <v>2161</v>
      </c>
      <c r="E57" s="49">
        <v>2558</v>
      </c>
    </row>
    <row r="58" spans="1:5" ht="20.399999999999999" x14ac:dyDescent="0.3">
      <c r="A58" s="46" t="s">
        <v>142</v>
      </c>
      <c r="B58" s="49">
        <v>749</v>
      </c>
      <c r="C58" s="48" t="s">
        <v>298</v>
      </c>
      <c r="D58" s="85">
        <v>737</v>
      </c>
      <c r="E58" s="49">
        <v>783</v>
      </c>
    </row>
    <row r="59" spans="1:5" x14ac:dyDescent="0.3">
      <c r="A59" s="46" t="s">
        <v>143</v>
      </c>
      <c r="B59" s="49">
        <v>1351</v>
      </c>
      <c r="C59" s="48" t="s">
        <v>298</v>
      </c>
      <c r="D59" s="85">
        <v>1351</v>
      </c>
      <c r="E59" s="49">
        <v>1538</v>
      </c>
    </row>
    <row r="60" spans="1:5" x14ac:dyDescent="0.3">
      <c r="A60" s="46" t="s">
        <v>144</v>
      </c>
      <c r="B60" s="49">
        <v>390</v>
      </c>
      <c r="C60" s="48" t="s">
        <v>298</v>
      </c>
      <c r="D60" s="85">
        <v>390</v>
      </c>
      <c r="E60" s="49">
        <v>376</v>
      </c>
    </row>
    <row r="61" spans="1:5" x14ac:dyDescent="0.3">
      <c r="A61" s="46" t="s">
        <v>145</v>
      </c>
      <c r="B61" s="49">
        <v>961</v>
      </c>
      <c r="C61" s="48" t="s">
        <v>298</v>
      </c>
      <c r="D61" s="85">
        <v>961</v>
      </c>
      <c r="E61" s="49">
        <v>1162</v>
      </c>
    </row>
    <row r="62" spans="1:5" x14ac:dyDescent="0.3">
      <c r="A62" s="46" t="s">
        <v>146</v>
      </c>
      <c r="B62" s="49">
        <v>304</v>
      </c>
      <c r="C62" s="48" t="s">
        <v>298</v>
      </c>
      <c r="D62" s="85">
        <v>73</v>
      </c>
      <c r="E62" s="49">
        <v>237</v>
      </c>
    </row>
    <row r="63" spans="1:5" x14ac:dyDescent="0.3">
      <c r="A63" s="46" t="s">
        <v>144</v>
      </c>
      <c r="B63" s="49">
        <v>0</v>
      </c>
      <c r="C63" s="48" t="s">
        <v>298</v>
      </c>
      <c r="D63" s="85">
        <v>0</v>
      </c>
      <c r="E63" s="49">
        <v>0</v>
      </c>
    </row>
    <row r="64" spans="1:5" x14ac:dyDescent="0.3">
      <c r="A64" s="46" t="s">
        <v>145</v>
      </c>
      <c r="B64" s="49">
        <v>304</v>
      </c>
      <c r="C64" s="48" t="s">
        <v>298</v>
      </c>
      <c r="D64" s="85">
        <v>73</v>
      </c>
      <c r="E64" s="49">
        <v>237</v>
      </c>
    </row>
    <row r="65" spans="1:5" x14ac:dyDescent="0.3">
      <c r="A65" s="46" t="s">
        <v>147</v>
      </c>
      <c r="B65" s="49">
        <v>8670</v>
      </c>
      <c r="C65" s="48" t="s">
        <v>298</v>
      </c>
      <c r="D65" s="85">
        <v>9840</v>
      </c>
      <c r="E65" s="49">
        <v>6925</v>
      </c>
    </row>
    <row r="66" spans="1:5" x14ac:dyDescent="0.3">
      <c r="A66" s="66" t="s">
        <v>148</v>
      </c>
      <c r="B66" s="49">
        <v>0</v>
      </c>
      <c r="C66" s="48" t="s">
        <v>298</v>
      </c>
      <c r="D66" s="85">
        <v>0</v>
      </c>
      <c r="E66" s="49">
        <v>0</v>
      </c>
    </row>
    <row r="67" spans="1:5" ht="20.399999999999999" x14ac:dyDescent="0.3">
      <c r="A67" s="66" t="s">
        <v>340</v>
      </c>
      <c r="B67" s="49">
        <v>0</v>
      </c>
      <c r="C67" s="48" t="s">
        <v>298</v>
      </c>
      <c r="D67" s="85">
        <v>0</v>
      </c>
      <c r="E67" s="49">
        <v>0</v>
      </c>
    </row>
    <row r="68" spans="1:5" x14ac:dyDescent="0.3">
      <c r="A68" s="66" t="s">
        <v>341</v>
      </c>
      <c r="B68" s="49">
        <v>8670</v>
      </c>
      <c r="C68" s="48" t="s">
        <v>298</v>
      </c>
      <c r="D68" s="85">
        <v>9840</v>
      </c>
      <c r="E68" s="49">
        <v>6925</v>
      </c>
    </row>
    <row r="69" spans="1:5" x14ac:dyDescent="0.3">
      <c r="A69" s="46" t="s">
        <v>149</v>
      </c>
      <c r="B69" s="49">
        <v>33170</v>
      </c>
      <c r="C69" s="48" t="s">
        <v>298</v>
      </c>
      <c r="D69" s="85">
        <v>45477</v>
      </c>
      <c r="E69" s="49">
        <v>32589</v>
      </c>
    </row>
    <row r="70" spans="1:5" x14ac:dyDescent="0.3">
      <c r="A70" s="66" t="s">
        <v>150</v>
      </c>
      <c r="B70" s="49">
        <v>0</v>
      </c>
      <c r="C70" s="48" t="s">
        <v>298</v>
      </c>
      <c r="D70" s="85">
        <v>0</v>
      </c>
      <c r="E70" s="49">
        <v>0</v>
      </c>
    </row>
    <row r="71" spans="1:5" ht="20.399999999999999" x14ac:dyDescent="0.3">
      <c r="A71" s="66" t="s">
        <v>342</v>
      </c>
      <c r="B71" s="49">
        <v>0</v>
      </c>
      <c r="C71" s="48" t="s">
        <v>298</v>
      </c>
      <c r="D71" s="85">
        <v>0</v>
      </c>
      <c r="E71" s="49">
        <v>0</v>
      </c>
    </row>
    <row r="72" spans="1:5" x14ac:dyDescent="0.3">
      <c r="A72" s="66" t="s">
        <v>343</v>
      </c>
      <c r="B72" s="49">
        <v>32833</v>
      </c>
      <c r="C72" s="48" t="s">
        <v>298</v>
      </c>
      <c r="D72" s="85">
        <v>45414</v>
      </c>
      <c r="E72" s="49">
        <v>32299</v>
      </c>
    </row>
    <row r="73" spans="1:5" x14ac:dyDescent="0.3">
      <c r="A73" s="66" t="s">
        <v>344</v>
      </c>
      <c r="B73" s="49">
        <v>337</v>
      </c>
      <c r="C73" s="48" t="s">
        <v>298</v>
      </c>
      <c r="D73" s="85">
        <v>63</v>
      </c>
      <c r="E73" s="49">
        <v>290</v>
      </c>
    </row>
    <row r="74" spans="1:5" x14ac:dyDescent="0.3">
      <c r="A74" s="46" t="s">
        <v>151</v>
      </c>
      <c r="B74" s="49">
        <v>5737</v>
      </c>
      <c r="C74" s="48" t="s">
        <v>298</v>
      </c>
      <c r="D74" s="85">
        <v>5803</v>
      </c>
      <c r="E74" s="49">
        <v>5978</v>
      </c>
    </row>
    <row r="75" spans="1:5" x14ac:dyDescent="0.3">
      <c r="A75" s="46" t="s">
        <v>152</v>
      </c>
      <c r="B75" s="49">
        <v>0</v>
      </c>
      <c r="C75" s="48" t="s">
        <v>298</v>
      </c>
      <c r="D75" s="85">
        <v>0</v>
      </c>
      <c r="E75" s="49">
        <v>0</v>
      </c>
    </row>
    <row r="76" spans="1:5" x14ac:dyDescent="0.3">
      <c r="A76" s="46" t="s">
        <v>153</v>
      </c>
      <c r="B76" s="49">
        <v>5737</v>
      </c>
      <c r="C76" s="48" t="s">
        <v>298</v>
      </c>
      <c r="D76" s="85">
        <v>5803</v>
      </c>
      <c r="E76" s="49">
        <v>5978</v>
      </c>
    </row>
    <row r="77" spans="1:5" x14ac:dyDescent="0.3">
      <c r="A77" s="46" t="s">
        <v>154</v>
      </c>
      <c r="B77" s="49">
        <v>5475</v>
      </c>
      <c r="C77" s="48" t="s">
        <v>298</v>
      </c>
      <c r="D77" s="85">
        <v>5541</v>
      </c>
      <c r="E77" s="49">
        <v>5706</v>
      </c>
    </row>
    <row r="78" spans="1:5" x14ac:dyDescent="0.3">
      <c r="A78" s="46" t="s">
        <v>155</v>
      </c>
      <c r="B78" s="49">
        <v>262</v>
      </c>
      <c r="C78" s="48" t="s">
        <v>298</v>
      </c>
      <c r="D78" s="85">
        <v>262</v>
      </c>
      <c r="E78" s="49">
        <v>272</v>
      </c>
    </row>
    <row r="79" spans="1:5" x14ac:dyDescent="0.3">
      <c r="A79" s="44" t="s">
        <v>156</v>
      </c>
      <c r="B79" s="40">
        <v>147537</v>
      </c>
      <c r="C79" s="50" t="s">
        <v>298</v>
      </c>
      <c r="D79" s="84">
        <v>157856</v>
      </c>
      <c r="E79" s="40">
        <v>143417</v>
      </c>
    </row>
    <row r="80" spans="1:5" x14ac:dyDescent="0.3">
      <c r="A80" s="28"/>
      <c r="B80" s="33"/>
      <c r="C80" s="29"/>
      <c r="D80" s="33"/>
      <c r="E80" s="29"/>
    </row>
    <row r="81" spans="1:5" x14ac:dyDescent="0.3">
      <c r="A81" s="46" t="s">
        <v>157</v>
      </c>
      <c r="B81" s="49">
        <v>97556</v>
      </c>
      <c r="C81" s="48" t="s">
        <v>298</v>
      </c>
      <c r="D81" s="85">
        <v>94575</v>
      </c>
      <c r="E81" s="49">
        <v>95367</v>
      </c>
    </row>
    <row r="82" spans="1:5" x14ac:dyDescent="0.3">
      <c r="A82" s="46" t="s">
        <v>158</v>
      </c>
      <c r="B82" s="49">
        <v>6650000</v>
      </c>
      <c r="C82" s="48" t="s">
        <v>298</v>
      </c>
      <c r="D82" s="85">
        <v>6650000</v>
      </c>
      <c r="E82" s="49">
        <v>6650000</v>
      </c>
    </row>
    <row r="83" spans="1:5" x14ac:dyDescent="0.3">
      <c r="A83" s="46" t="s">
        <v>159</v>
      </c>
      <c r="B83" s="52">
        <v>14.670075187969925</v>
      </c>
      <c r="C83" s="48" t="s">
        <v>298</v>
      </c>
      <c r="D83" s="87">
        <v>14.221804511278195</v>
      </c>
      <c r="E83" s="52">
        <v>14.340902255639097</v>
      </c>
    </row>
    <row r="84" spans="1:5" x14ac:dyDescent="0.3">
      <c r="A84" s="46" t="s">
        <v>160</v>
      </c>
      <c r="B84" s="47">
        <v>6650000</v>
      </c>
      <c r="C84" s="48" t="s">
        <v>298</v>
      </c>
      <c r="D84" s="86">
        <v>6650000</v>
      </c>
      <c r="E84" s="49">
        <v>6650000</v>
      </c>
    </row>
    <row r="85" spans="1:5" x14ac:dyDescent="0.3">
      <c r="A85" s="46" t="s">
        <v>161</v>
      </c>
      <c r="B85" s="53">
        <v>14.670075187969925</v>
      </c>
      <c r="C85" s="48" t="s">
        <v>298</v>
      </c>
      <c r="D85" s="88">
        <v>14.221804511278195</v>
      </c>
      <c r="E85" s="53">
        <v>14.340902255639097</v>
      </c>
    </row>
  </sheetData>
  <customSheetViews>
    <customSheetView guid="{670450A1-3EE1-400C-B1B2-8B71F8723C9F}" showPageBreaks="1" printArea="1" view="pageBreakPreview" topLeftCell="A67">
      <selection activeCell="A45" sqref="A45"/>
      <pageMargins left="0.7" right="0.7" top="0.75" bottom="0.75" header="0.3" footer="0.3"/>
      <pageSetup paperSize="9" orientation="portrait" r:id="rId1"/>
      <headerFooter>
        <oddHeader>&amp;CSEKO S.A. - Sprawozdanie Finansowe za okres od 01.01.2014 roku do 31.03.2014 roku</oddHeader>
      </headerFooter>
    </customSheetView>
  </customSheetViews>
  <mergeCells count="7">
    <mergeCell ref="B47:E47"/>
    <mergeCell ref="B5:E5"/>
    <mergeCell ref="B3:E3"/>
    <mergeCell ref="A1:E1"/>
    <mergeCell ref="B45:E45"/>
    <mergeCell ref="A3:A4"/>
    <mergeCell ref="A45:A46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>
    <oddHeader>&amp;CSEKO S.A. - Sprawozdanie Finansowe za I kwartał 2025 roku obejmujące okres                                                               od 1 stycznia do 31 marca 2025 roku</oddHeader>
    <oddFooter>&amp;R&amp;P</oddFooter>
    <firstHeader>&amp;CSEKO S.A. - Sprawozdanie Finansowe za I kwartał 2025 roku obejmujące okres                                                               od 1 stycznia do 31 marca 2025 roku</firstHeader>
  </headerFooter>
  <rowBreaks count="1" manualBreakCount="1">
    <brk id="43" max="5" man="1"/>
  </rowBreak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25"/>
  <sheetViews>
    <sheetView showRuler="0" zoomScaleNormal="100" zoomScaleSheetLayoutView="100" workbookViewId="0">
      <selection sqref="A1:E1"/>
    </sheetView>
  </sheetViews>
  <sheetFormatPr defaultColWidth="9.109375" defaultRowHeight="14.4" x14ac:dyDescent="0.3"/>
  <cols>
    <col min="1" max="1" width="38" style="26" customWidth="1"/>
    <col min="2" max="5" width="12.109375" style="26" customWidth="1"/>
    <col min="6" max="16384" width="9.109375" style="26"/>
  </cols>
  <sheetData>
    <row r="1" spans="1:5" x14ac:dyDescent="0.3">
      <c r="A1" s="131" t="s">
        <v>247</v>
      </c>
      <c r="B1" s="132"/>
      <c r="C1" s="132"/>
      <c r="D1" s="132"/>
      <c r="E1" s="132"/>
    </row>
    <row r="3" spans="1:5" x14ac:dyDescent="0.3">
      <c r="A3" s="128" t="s">
        <v>302</v>
      </c>
      <c r="B3" s="129" t="s">
        <v>242</v>
      </c>
      <c r="C3" s="130"/>
      <c r="D3" s="130"/>
      <c r="E3" s="130"/>
    </row>
    <row r="4" spans="1:5" ht="39" customHeight="1" x14ac:dyDescent="0.3">
      <c r="A4" s="135"/>
      <c r="B4" s="38" t="s">
        <v>384</v>
      </c>
      <c r="C4" s="38" t="s">
        <v>244</v>
      </c>
      <c r="D4" s="38" t="s">
        <v>385</v>
      </c>
      <c r="E4" s="38" t="s">
        <v>380</v>
      </c>
    </row>
    <row r="5" spans="1:5" x14ac:dyDescent="0.3">
      <c r="A5" s="44" t="s">
        <v>162</v>
      </c>
      <c r="B5" s="54">
        <v>0</v>
      </c>
      <c r="C5" s="43" t="s">
        <v>298</v>
      </c>
      <c r="D5" s="54">
        <v>0</v>
      </c>
      <c r="E5" s="54">
        <v>0</v>
      </c>
    </row>
    <row r="6" spans="1:5" s="32" customFormat="1" x14ac:dyDescent="0.3">
      <c r="A6" s="66" t="s">
        <v>345</v>
      </c>
      <c r="B6" s="55">
        <v>0</v>
      </c>
      <c r="C6" s="56" t="s">
        <v>298</v>
      </c>
      <c r="D6" s="55">
        <v>0</v>
      </c>
      <c r="E6" s="55">
        <v>0</v>
      </c>
    </row>
    <row r="7" spans="1:5" s="32" customFormat="1" ht="15" hidden="1" customHeight="1" x14ac:dyDescent="0.3">
      <c r="A7" s="66" t="s">
        <v>163</v>
      </c>
      <c r="B7" s="55">
        <v>0</v>
      </c>
      <c r="C7" s="56" t="s">
        <v>298</v>
      </c>
      <c r="D7" s="55">
        <v>0</v>
      </c>
      <c r="E7" s="55">
        <v>0</v>
      </c>
    </row>
    <row r="8" spans="1:5" s="32" customFormat="1" ht="15" hidden="1" customHeight="1" x14ac:dyDescent="0.3">
      <c r="A8" s="66"/>
      <c r="B8" s="55">
        <v>0</v>
      </c>
      <c r="C8" s="56" t="s">
        <v>298</v>
      </c>
      <c r="D8" s="55">
        <v>0</v>
      </c>
      <c r="E8" s="55">
        <v>0</v>
      </c>
    </row>
    <row r="9" spans="1:5" s="32" customFormat="1" ht="20.399999999999999" x14ac:dyDescent="0.3">
      <c r="A9" s="66" t="s">
        <v>346</v>
      </c>
      <c r="B9" s="55">
        <v>0</v>
      </c>
      <c r="C9" s="56" t="s">
        <v>298</v>
      </c>
      <c r="D9" s="55"/>
      <c r="E9" s="55">
        <v>0</v>
      </c>
    </row>
    <row r="10" spans="1:5" s="32" customFormat="1" x14ac:dyDescent="0.3">
      <c r="A10" s="66" t="s">
        <v>347</v>
      </c>
      <c r="B10" s="55">
        <v>0</v>
      </c>
      <c r="C10" s="56"/>
      <c r="D10" s="55">
        <v>0</v>
      </c>
      <c r="E10" s="55">
        <v>0</v>
      </c>
    </row>
    <row r="11" spans="1:5" hidden="1" x14ac:dyDescent="0.3">
      <c r="A11" s="46" t="s">
        <v>164</v>
      </c>
      <c r="B11" s="55">
        <v>0</v>
      </c>
      <c r="C11" s="43" t="s">
        <v>298</v>
      </c>
      <c r="D11" s="55">
        <v>0</v>
      </c>
      <c r="E11" s="55">
        <v>0</v>
      </c>
    </row>
    <row r="12" spans="1:5" hidden="1" x14ac:dyDescent="0.3">
      <c r="A12" s="46"/>
      <c r="B12" s="57">
        <v>0</v>
      </c>
      <c r="C12" s="43" t="s">
        <v>298</v>
      </c>
      <c r="D12" s="57">
        <v>0</v>
      </c>
      <c r="E12" s="57">
        <v>0</v>
      </c>
    </row>
    <row r="13" spans="1:5" x14ac:dyDescent="0.3">
      <c r="A13" s="44" t="s">
        <v>165</v>
      </c>
      <c r="B13" s="34">
        <v>0</v>
      </c>
      <c r="C13" s="43" t="s">
        <v>298</v>
      </c>
      <c r="D13" s="34">
        <v>0</v>
      </c>
      <c r="E13" s="57">
        <v>0</v>
      </c>
    </row>
    <row r="14" spans="1:5" s="32" customFormat="1" x14ac:dyDescent="0.3">
      <c r="A14" s="66" t="s">
        <v>348</v>
      </c>
      <c r="B14" s="35">
        <v>0</v>
      </c>
      <c r="C14" s="56" t="s">
        <v>298</v>
      </c>
      <c r="D14" s="35">
        <v>0</v>
      </c>
      <c r="E14" s="57">
        <v>0</v>
      </c>
    </row>
    <row r="15" spans="1:5" s="32" customFormat="1" ht="15" hidden="1" customHeight="1" x14ac:dyDescent="0.3">
      <c r="A15" s="66"/>
      <c r="B15" s="35"/>
      <c r="C15" s="56" t="s">
        <v>298</v>
      </c>
      <c r="D15" s="35"/>
      <c r="E15" s="57"/>
    </row>
    <row r="16" spans="1:5" s="32" customFormat="1" ht="20.399999999999999" x14ac:dyDescent="0.3">
      <c r="A16" s="66" t="s">
        <v>349</v>
      </c>
      <c r="B16" s="35">
        <v>0</v>
      </c>
      <c r="C16" s="56" t="s">
        <v>298</v>
      </c>
      <c r="D16" s="35">
        <v>0</v>
      </c>
      <c r="E16" s="57">
        <v>0</v>
      </c>
    </row>
    <row r="17" spans="1:5" x14ac:dyDescent="0.3">
      <c r="A17" s="66" t="s">
        <v>350</v>
      </c>
      <c r="B17" s="35">
        <v>0</v>
      </c>
      <c r="C17" s="56" t="s">
        <v>298</v>
      </c>
      <c r="D17" s="35">
        <v>0</v>
      </c>
      <c r="E17" s="57">
        <v>0</v>
      </c>
    </row>
    <row r="18" spans="1:5" hidden="1" x14ac:dyDescent="0.3">
      <c r="A18" s="69"/>
      <c r="B18" s="35"/>
      <c r="C18" s="56"/>
      <c r="D18" s="35">
        <v>10000</v>
      </c>
      <c r="E18" s="57"/>
    </row>
    <row r="19" spans="1:5" x14ac:dyDescent="0.3">
      <c r="A19" s="79" t="s">
        <v>351</v>
      </c>
      <c r="B19" s="35">
        <v>0</v>
      </c>
      <c r="C19" s="56" t="s">
        <v>298</v>
      </c>
      <c r="D19" s="35">
        <v>0</v>
      </c>
      <c r="E19" s="57">
        <v>0</v>
      </c>
    </row>
    <row r="20" spans="1:5" s="31" customFormat="1" x14ac:dyDescent="0.3">
      <c r="A20" s="44" t="s">
        <v>166</v>
      </c>
      <c r="B20" s="91">
        <v>59456</v>
      </c>
      <c r="C20" s="43" t="s">
        <v>298</v>
      </c>
      <c r="D20" s="89">
        <v>59681</v>
      </c>
      <c r="E20" s="41">
        <v>57558</v>
      </c>
    </row>
    <row r="21" spans="1:5" ht="20.399999999999999" x14ac:dyDescent="0.3">
      <c r="A21" s="80" t="s">
        <v>369</v>
      </c>
      <c r="B21" s="90">
        <v>26500</v>
      </c>
      <c r="C21" s="56" t="s">
        <v>298</v>
      </c>
      <c r="D21" s="86">
        <v>26500</v>
      </c>
      <c r="E21" s="47">
        <v>26500</v>
      </c>
    </row>
    <row r="22" spans="1:5" ht="12.75" customHeight="1" x14ac:dyDescent="0.3">
      <c r="A22" s="80" t="s">
        <v>403</v>
      </c>
      <c r="B22" s="92">
        <v>32956</v>
      </c>
      <c r="C22" s="56" t="s">
        <v>298</v>
      </c>
      <c r="D22" s="86">
        <v>33181</v>
      </c>
      <c r="E22" s="47">
        <v>31058</v>
      </c>
    </row>
    <row r="23" spans="1:5" x14ac:dyDescent="0.3">
      <c r="A23" s="44" t="s">
        <v>167</v>
      </c>
      <c r="B23" s="91">
        <v>59456</v>
      </c>
      <c r="C23" s="56" t="s">
        <v>298</v>
      </c>
      <c r="D23" s="89">
        <v>59681</v>
      </c>
      <c r="E23" s="41">
        <v>57558</v>
      </c>
    </row>
    <row r="24" spans="1:5" ht="7.8" customHeight="1" x14ac:dyDescent="0.3">
      <c r="D24" s="27"/>
    </row>
    <row r="25" spans="1:5" s="81" customFormat="1" ht="60" customHeight="1" x14ac:dyDescent="0.3">
      <c r="A25" s="136" t="s">
        <v>392</v>
      </c>
      <c r="B25" s="137"/>
      <c r="C25" s="137"/>
      <c r="D25" s="137"/>
      <c r="E25" s="138"/>
    </row>
  </sheetData>
  <customSheetViews>
    <customSheetView guid="{670450A1-3EE1-400C-B1B2-8B71F8723C9F}" showPageBreaks="1" hiddenRows="1" view="pageBreakPreview" showRuler="0">
      <selection activeCell="H22" sqref="H22"/>
      <pageMargins left="0.7" right="0.7" top="0.75" bottom="0.75" header="0.3" footer="0.3"/>
      <pageSetup paperSize="9" orientation="portrait" r:id="rId1"/>
      <headerFooter>
        <oddHeader>&amp;CSEKO S.A. - Sprawozdanie Finansowe za okres od 01.01.2014 roku do 31.03.2014 roku</oddHeader>
      </headerFooter>
    </customSheetView>
  </customSheetViews>
  <mergeCells count="4">
    <mergeCell ref="B3:E3"/>
    <mergeCell ref="A1:E1"/>
    <mergeCell ref="A3:A4"/>
    <mergeCell ref="A25:E25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>
    <oddHeader>&amp;CSEKO S.A. - Sprawozdanie Finansowe za I kwartał 2025 roku obejmujące okres                                                               od 1 stycznia do 31 marca 2025 roku</oddHeader>
    <oddFooter>&amp;R&amp;P</oddFooter>
    <firstHeader>&amp;CSEKO S.A. - Sprawozdanie Finansowe za I kwartał 2025 roku obejmujące okres                                                               od 1 stycznia do 31 marca 2025 roku</firstHead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6"/>
  <sheetViews>
    <sheetView zoomScaleNormal="100" zoomScaleSheetLayoutView="100" workbookViewId="0">
      <selection sqref="A1:E1"/>
    </sheetView>
  </sheetViews>
  <sheetFormatPr defaultColWidth="9.109375" defaultRowHeight="14.4" x14ac:dyDescent="0.3"/>
  <cols>
    <col min="1" max="1" width="38" style="26" customWidth="1"/>
    <col min="2" max="5" width="12.109375" style="26" customWidth="1"/>
    <col min="6" max="16384" width="9.109375" style="26"/>
  </cols>
  <sheetData>
    <row r="1" spans="1:5" x14ac:dyDescent="0.3">
      <c r="A1" s="131" t="s">
        <v>248</v>
      </c>
      <c r="B1" s="132"/>
      <c r="C1" s="132"/>
      <c r="D1" s="132"/>
      <c r="E1" s="132"/>
    </row>
    <row r="2" spans="1:5" ht="7.5" customHeight="1" x14ac:dyDescent="0.3"/>
    <row r="3" spans="1:5" x14ac:dyDescent="0.3">
      <c r="A3" s="128" t="s">
        <v>302</v>
      </c>
      <c r="B3" s="129" t="s">
        <v>242</v>
      </c>
      <c r="C3" s="130"/>
      <c r="D3" s="130"/>
      <c r="E3" s="130"/>
    </row>
    <row r="4" spans="1:5" ht="30.6" x14ac:dyDescent="0.3">
      <c r="A4" s="135"/>
      <c r="B4" s="38" t="s">
        <v>386</v>
      </c>
      <c r="C4" s="38" t="s">
        <v>387</v>
      </c>
      <c r="D4" s="38" t="s">
        <v>381</v>
      </c>
      <c r="E4" s="38" t="s">
        <v>388</v>
      </c>
    </row>
    <row r="5" spans="1:5" ht="20.399999999999999" x14ac:dyDescent="0.3">
      <c r="A5" s="44" t="s">
        <v>399</v>
      </c>
      <c r="B5" s="40">
        <v>59764</v>
      </c>
      <c r="C5" s="50" t="s">
        <v>298</v>
      </c>
      <c r="D5" s="40">
        <v>61327</v>
      </c>
      <c r="E5" s="50" t="s">
        <v>298</v>
      </c>
    </row>
    <row r="6" spans="1:5" x14ac:dyDescent="0.3">
      <c r="A6" s="46" t="s">
        <v>168</v>
      </c>
      <c r="B6" s="49">
        <v>0.6</v>
      </c>
      <c r="C6" s="48" t="s">
        <v>298</v>
      </c>
      <c r="D6" s="49">
        <v>0.6</v>
      </c>
      <c r="E6" s="48" t="s">
        <v>298</v>
      </c>
    </row>
    <row r="7" spans="1:5" x14ac:dyDescent="0.3">
      <c r="A7" s="46" t="s">
        <v>169</v>
      </c>
      <c r="B7" s="49">
        <v>56276</v>
      </c>
      <c r="C7" s="48" t="s">
        <v>298</v>
      </c>
      <c r="D7" s="49">
        <v>57145</v>
      </c>
      <c r="E7" s="48" t="s">
        <v>298</v>
      </c>
    </row>
    <row r="8" spans="1:5" x14ac:dyDescent="0.3">
      <c r="A8" s="46" t="s">
        <v>400</v>
      </c>
      <c r="B8" s="49">
        <v>3488</v>
      </c>
      <c r="C8" s="48" t="s">
        <v>298</v>
      </c>
      <c r="D8" s="49">
        <v>4182</v>
      </c>
      <c r="E8" s="48" t="s">
        <v>298</v>
      </c>
    </row>
    <row r="9" spans="1:5" s="31" customFormat="1" ht="20.399999999999999" x14ac:dyDescent="0.3">
      <c r="A9" s="44" t="s">
        <v>402</v>
      </c>
      <c r="B9" s="40">
        <v>49165</v>
      </c>
      <c r="C9" s="50" t="s">
        <v>298</v>
      </c>
      <c r="D9" s="40">
        <v>49506</v>
      </c>
      <c r="E9" s="50" t="s">
        <v>298</v>
      </c>
    </row>
    <row r="10" spans="1:5" x14ac:dyDescent="0.3">
      <c r="A10" s="46" t="s">
        <v>170</v>
      </c>
      <c r="B10" s="49">
        <v>0</v>
      </c>
      <c r="C10" s="48" t="s">
        <v>298</v>
      </c>
      <c r="D10" s="49">
        <v>0</v>
      </c>
      <c r="E10" s="48" t="s">
        <v>298</v>
      </c>
    </row>
    <row r="11" spans="1:5" x14ac:dyDescent="0.3">
      <c r="A11" s="46" t="s">
        <v>171</v>
      </c>
      <c r="B11" s="49">
        <v>46201</v>
      </c>
      <c r="C11" s="48" t="s">
        <v>298</v>
      </c>
      <c r="D11" s="49">
        <v>45800</v>
      </c>
      <c r="E11" s="48" t="s">
        <v>298</v>
      </c>
    </row>
    <row r="12" spans="1:5" x14ac:dyDescent="0.3">
      <c r="A12" s="46" t="s">
        <v>401</v>
      </c>
      <c r="B12" s="49">
        <v>2964</v>
      </c>
      <c r="C12" s="48" t="s">
        <v>298</v>
      </c>
      <c r="D12" s="49">
        <v>3706</v>
      </c>
      <c r="E12" s="48" t="s">
        <v>298</v>
      </c>
    </row>
    <row r="13" spans="1:5" s="31" customFormat="1" x14ac:dyDescent="0.3">
      <c r="A13" s="44" t="s">
        <v>172</v>
      </c>
      <c r="B13" s="40">
        <v>10599</v>
      </c>
      <c r="C13" s="50" t="s">
        <v>298</v>
      </c>
      <c r="D13" s="40">
        <v>11821</v>
      </c>
      <c r="E13" s="50" t="s">
        <v>298</v>
      </c>
    </row>
    <row r="14" spans="1:5" s="31" customFormat="1" x14ac:dyDescent="0.3">
      <c r="A14" s="44" t="s">
        <v>173</v>
      </c>
      <c r="B14" s="40">
        <v>5097</v>
      </c>
      <c r="C14" s="50" t="s">
        <v>298</v>
      </c>
      <c r="D14" s="40">
        <v>5128</v>
      </c>
      <c r="E14" s="50" t="s">
        <v>298</v>
      </c>
    </row>
    <row r="15" spans="1:5" s="31" customFormat="1" x14ac:dyDescent="0.3">
      <c r="A15" s="44" t="s">
        <v>174</v>
      </c>
      <c r="B15" s="40">
        <v>2286</v>
      </c>
      <c r="C15" s="50" t="s">
        <v>298</v>
      </c>
      <c r="D15" s="40">
        <v>2145</v>
      </c>
      <c r="E15" s="50" t="s">
        <v>298</v>
      </c>
    </row>
    <row r="16" spans="1:5" s="31" customFormat="1" x14ac:dyDescent="0.3">
      <c r="A16" s="44" t="s">
        <v>175</v>
      </c>
      <c r="B16" s="40">
        <v>3216</v>
      </c>
      <c r="C16" s="50" t="s">
        <v>298</v>
      </c>
      <c r="D16" s="40">
        <v>4548</v>
      </c>
      <c r="E16" s="50" t="s">
        <v>298</v>
      </c>
    </row>
    <row r="17" spans="1:5" s="31" customFormat="1" x14ac:dyDescent="0.3">
      <c r="A17" s="44" t="s">
        <v>176</v>
      </c>
      <c r="B17" s="40">
        <v>384</v>
      </c>
      <c r="C17" s="50" t="s">
        <v>298</v>
      </c>
      <c r="D17" s="40">
        <v>306</v>
      </c>
      <c r="E17" s="50" t="s">
        <v>298</v>
      </c>
    </row>
    <row r="18" spans="1:5" ht="19.8" customHeight="1" x14ac:dyDescent="0.3">
      <c r="A18" s="46" t="s">
        <v>352</v>
      </c>
      <c r="B18" s="49">
        <v>53</v>
      </c>
      <c r="C18" s="48" t="s">
        <v>298</v>
      </c>
      <c r="D18" s="49">
        <v>13</v>
      </c>
      <c r="E18" s="48" t="s">
        <v>298</v>
      </c>
    </row>
    <row r="19" spans="1:5" x14ac:dyDescent="0.3">
      <c r="A19" s="46" t="s">
        <v>177</v>
      </c>
      <c r="B19" s="49">
        <v>66</v>
      </c>
      <c r="C19" s="48" t="s">
        <v>298</v>
      </c>
      <c r="D19" s="49">
        <v>73</v>
      </c>
      <c r="E19" s="48" t="s">
        <v>298</v>
      </c>
    </row>
    <row r="20" spans="1:5" x14ac:dyDescent="0.3">
      <c r="A20" s="46" t="s">
        <v>353</v>
      </c>
      <c r="B20" s="49">
        <v>0</v>
      </c>
      <c r="C20" s="48" t="s">
        <v>298</v>
      </c>
      <c r="D20" s="49">
        <v>9</v>
      </c>
      <c r="E20" s="48" t="s">
        <v>298</v>
      </c>
    </row>
    <row r="21" spans="1:5" x14ac:dyDescent="0.3">
      <c r="A21" s="66" t="s">
        <v>394</v>
      </c>
      <c r="B21" s="49">
        <v>195</v>
      </c>
      <c r="C21" s="48" t="s">
        <v>298</v>
      </c>
      <c r="D21" s="49">
        <v>185</v>
      </c>
      <c r="E21" s="48" t="s">
        <v>298</v>
      </c>
    </row>
    <row r="22" spans="1:5" ht="16.5" customHeight="1" x14ac:dyDescent="0.3">
      <c r="A22" s="46" t="s">
        <v>395</v>
      </c>
      <c r="B22" s="49">
        <v>70</v>
      </c>
      <c r="C22" s="48" t="s">
        <v>298</v>
      </c>
      <c r="D22" s="49">
        <v>26</v>
      </c>
      <c r="E22" s="48" t="s">
        <v>298</v>
      </c>
    </row>
    <row r="23" spans="1:5" s="31" customFormat="1" x14ac:dyDescent="0.3">
      <c r="A23" s="44" t="s">
        <v>178</v>
      </c>
      <c r="B23" s="40">
        <v>449</v>
      </c>
      <c r="C23" s="50" t="s">
        <v>298</v>
      </c>
      <c r="D23" s="40">
        <v>401</v>
      </c>
      <c r="E23" s="50" t="s">
        <v>298</v>
      </c>
    </row>
    <row r="24" spans="1:5" ht="22.8" customHeight="1" x14ac:dyDescent="0.3">
      <c r="A24" s="46" t="s">
        <v>354</v>
      </c>
      <c r="B24" s="49">
        <v>0</v>
      </c>
      <c r="C24" s="48" t="s">
        <v>298</v>
      </c>
      <c r="D24" s="49">
        <v>0</v>
      </c>
      <c r="E24" s="48" t="s">
        <v>298</v>
      </c>
    </row>
    <row r="25" spans="1:5" x14ac:dyDescent="0.3">
      <c r="A25" s="46" t="s">
        <v>259</v>
      </c>
      <c r="B25" s="49">
        <v>0</v>
      </c>
      <c r="C25" s="48" t="s">
        <v>298</v>
      </c>
      <c r="D25" s="49">
        <v>0</v>
      </c>
      <c r="E25" s="48" t="s">
        <v>298</v>
      </c>
    </row>
    <row r="26" spans="1:5" x14ac:dyDescent="0.3">
      <c r="A26" s="46" t="s">
        <v>396</v>
      </c>
      <c r="B26" s="49">
        <v>81</v>
      </c>
      <c r="C26" s="48" t="s">
        <v>298</v>
      </c>
      <c r="D26" s="49">
        <v>78</v>
      </c>
      <c r="E26" s="48" t="s">
        <v>298</v>
      </c>
    </row>
    <row r="27" spans="1:5" x14ac:dyDescent="0.3">
      <c r="A27" s="46" t="s">
        <v>397</v>
      </c>
      <c r="B27" s="49">
        <v>368</v>
      </c>
      <c r="C27" s="48" t="s">
        <v>298</v>
      </c>
      <c r="D27" s="49">
        <v>323</v>
      </c>
      <c r="E27" s="48" t="s">
        <v>298</v>
      </c>
    </row>
    <row r="28" spans="1:5" s="31" customFormat="1" x14ac:dyDescent="0.3">
      <c r="A28" s="44" t="s">
        <v>179</v>
      </c>
      <c r="B28" s="40">
        <v>3151</v>
      </c>
      <c r="C28" s="50" t="s">
        <v>298</v>
      </c>
      <c r="D28" s="40">
        <v>4453</v>
      </c>
      <c r="E28" s="50" t="s">
        <v>298</v>
      </c>
    </row>
    <row r="29" spans="1:5" s="31" customFormat="1" x14ac:dyDescent="0.3">
      <c r="A29" s="44" t="s">
        <v>180</v>
      </c>
      <c r="B29" s="40">
        <v>1113</v>
      </c>
      <c r="C29" s="50" t="s">
        <v>298</v>
      </c>
      <c r="D29" s="40">
        <v>597</v>
      </c>
      <c r="E29" s="50" t="s">
        <v>298</v>
      </c>
    </row>
    <row r="30" spans="1:5" x14ac:dyDescent="0.3">
      <c r="A30" s="46" t="s">
        <v>181</v>
      </c>
      <c r="B30" s="49">
        <v>0</v>
      </c>
      <c r="C30" s="48" t="s">
        <v>298</v>
      </c>
      <c r="D30" s="49">
        <v>0</v>
      </c>
      <c r="E30" s="48" t="s">
        <v>298</v>
      </c>
    </row>
    <row r="31" spans="1:5" x14ac:dyDescent="0.3">
      <c r="A31" s="72" t="s">
        <v>355</v>
      </c>
      <c r="B31" s="49">
        <v>0</v>
      </c>
      <c r="C31" s="48" t="s">
        <v>298</v>
      </c>
      <c r="D31" s="49">
        <v>0</v>
      </c>
      <c r="E31" s="48" t="s">
        <v>298</v>
      </c>
    </row>
    <row r="32" spans="1:5" ht="20.399999999999999" x14ac:dyDescent="0.3">
      <c r="A32" s="71" t="s">
        <v>356</v>
      </c>
      <c r="B32" s="49">
        <v>0</v>
      </c>
      <c r="C32" s="48" t="s">
        <v>298</v>
      </c>
      <c r="D32" s="49">
        <v>0</v>
      </c>
      <c r="E32" s="48" t="s">
        <v>298</v>
      </c>
    </row>
    <row r="33" spans="1:5" x14ac:dyDescent="0.3">
      <c r="A33" s="72" t="s">
        <v>357</v>
      </c>
      <c r="B33" s="49">
        <v>0</v>
      </c>
      <c r="C33" s="48" t="s">
        <v>298</v>
      </c>
      <c r="D33" s="49">
        <v>0</v>
      </c>
      <c r="E33" s="48" t="s">
        <v>298</v>
      </c>
    </row>
    <row r="34" spans="1:5" ht="20.399999999999999" x14ac:dyDescent="0.3">
      <c r="A34" s="71" t="s">
        <v>356</v>
      </c>
      <c r="B34" s="49">
        <v>0</v>
      </c>
      <c r="C34" s="48" t="s">
        <v>298</v>
      </c>
      <c r="D34" s="49">
        <v>0</v>
      </c>
      <c r="E34" s="48" t="s">
        <v>298</v>
      </c>
    </row>
    <row r="35" spans="1:5" x14ac:dyDescent="0.3">
      <c r="A35" s="46" t="s">
        <v>183</v>
      </c>
      <c r="B35" s="49">
        <v>648</v>
      </c>
      <c r="C35" s="48" t="s">
        <v>298</v>
      </c>
      <c r="D35" s="49">
        <v>334</v>
      </c>
      <c r="E35" s="48" t="s">
        <v>298</v>
      </c>
    </row>
    <row r="36" spans="1:5" x14ac:dyDescent="0.3">
      <c r="A36" s="46" t="s">
        <v>182</v>
      </c>
      <c r="B36" s="49">
        <v>0</v>
      </c>
      <c r="C36" s="48" t="s">
        <v>298</v>
      </c>
      <c r="D36" s="49">
        <v>0</v>
      </c>
      <c r="E36" s="48" t="s">
        <v>298</v>
      </c>
    </row>
    <row r="37" spans="1:5" ht="20.399999999999999" x14ac:dyDescent="0.3">
      <c r="A37" s="46" t="s">
        <v>359</v>
      </c>
      <c r="B37" s="49">
        <v>178</v>
      </c>
      <c r="C37" s="48" t="s">
        <v>298</v>
      </c>
      <c r="D37" s="49">
        <v>91</v>
      </c>
      <c r="E37" s="48" t="s">
        <v>298</v>
      </c>
    </row>
    <row r="38" spans="1:5" x14ac:dyDescent="0.3">
      <c r="A38" s="70" t="s">
        <v>360</v>
      </c>
      <c r="B38" s="49">
        <v>0</v>
      </c>
      <c r="C38" s="48" t="s">
        <v>298</v>
      </c>
      <c r="D38" s="49">
        <v>0</v>
      </c>
      <c r="E38" s="48" t="s">
        <v>298</v>
      </c>
    </row>
    <row r="39" spans="1:5" x14ac:dyDescent="0.3">
      <c r="A39" s="46" t="s">
        <v>358</v>
      </c>
      <c r="B39" s="49">
        <v>0</v>
      </c>
      <c r="C39" s="48" t="s">
        <v>298</v>
      </c>
      <c r="D39" s="49">
        <v>0</v>
      </c>
      <c r="E39" s="48" t="s">
        <v>298</v>
      </c>
    </row>
    <row r="40" spans="1:5" x14ac:dyDescent="0.3">
      <c r="A40" s="46" t="s">
        <v>184</v>
      </c>
      <c r="B40" s="49">
        <v>287</v>
      </c>
      <c r="C40" s="48" t="s">
        <v>298</v>
      </c>
      <c r="D40" s="49">
        <v>172</v>
      </c>
      <c r="E40" s="48" t="s">
        <v>298</v>
      </c>
    </row>
    <row r="41" spans="1:5" s="31" customFormat="1" x14ac:dyDescent="0.3">
      <c r="A41" s="44" t="s">
        <v>185</v>
      </c>
      <c r="B41" s="40">
        <v>651</v>
      </c>
      <c r="C41" s="50" t="s">
        <v>298</v>
      </c>
      <c r="D41" s="40">
        <v>521</v>
      </c>
      <c r="E41" s="50" t="s">
        <v>298</v>
      </c>
    </row>
    <row r="42" spans="1:5" x14ac:dyDescent="0.3">
      <c r="A42" s="46" t="s">
        <v>186</v>
      </c>
      <c r="B42" s="49">
        <v>230</v>
      </c>
      <c r="C42" s="48" t="s">
        <v>298</v>
      </c>
      <c r="D42" s="49">
        <v>240</v>
      </c>
      <c r="E42" s="48" t="s">
        <v>298</v>
      </c>
    </row>
    <row r="43" spans="1:5" x14ac:dyDescent="0.3">
      <c r="A43" s="46" t="s">
        <v>187</v>
      </c>
      <c r="B43" s="49">
        <v>0</v>
      </c>
      <c r="C43" s="48" t="s">
        <v>298</v>
      </c>
      <c r="D43" s="49">
        <v>0</v>
      </c>
      <c r="E43" s="48" t="s">
        <v>298</v>
      </c>
    </row>
    <row r="44" spans="1:5" ht="20.399999999999999" x14ac:dyDescent="0.3">
      <c r="A44" s="46" t="s">
        <v>361</v>
      </c>
      <c r="B44" s="49">
        <v>0</v>
      </c>
      <c r="C44" s="48" t="s">
        <v>298</v>
      </c>
      <c r="D44" s="49">
        <v>0</v>
      </c>
      <c r="E44" s="48" t="s">
        <v>298</v>
      </c>
    </row>
    <row r="45" spans="1:5" x14ac:dyDescent="0.3">
      <c r="A45" s="70" t="s">
        <v>360</v>
      </c>
      <c r="B45" s="49">
        <v>0</v>
      </c>
      <c r="C45" s="48" t="s">
        <v>298</v>
      </c>
      <c r="D45" s="49">
        <v>0</v>
      </c>
      <c r="E45" s="48" t="s">
        <v>298</v>
      </c>
    </row>
    <row r="46" spans="1:5" x14ac:dyDescent="0.3">
      <c r="A46" s="46" t="s">
        <v>367</v>
      </c>
      <c r="B46" s="49">
        <v>421</v>
      </c>
      <c r="C46" s="48" t="s">
        <v>298</v>
      </c>
      <c r="D46" s="49">
        <v>281</v>
      </c>
      <c r="E46" s="48" t="s">
        <v>298</v>
      </c>
    </row>
    <row r="47" spans="1:5" x14ac:dyDescent="0.3">
      <c r="A47" s="46" t="s">
        <v>188</v>
      </c>
      <c r="B47" s="49">
        <v>0</v>
      </c>
      <c r="C47" s="48" t="s">
        <v>298</v>
      </c>
      <c r="D47" s="49">
        <v>0</v>
      </c>
      <c r="E47" s="48" t="s">
        <v>298</v>
      </c>
    </row>
    <row r="48" spans="1:5" ht="33" customHeight="1" x14ac:dyDescent="0.3">
      <c r="A48" s="73" t="s">
        <v>362</v>
      </c>
      <c r="B48" s="40">
        <v>0</v>
      </c>
      <c r="C48" s="50" t="s">
        <v>298</v>
      </c>
      <c r="D48" s="40">
        <v>0</v>
      </c>
      <c r="E48" s="50" t="s">
        <v>298</v>
      </c>
    </row>
    <row r="49" spans="1:5" s="31" customFormat="1" x14ac:dyDescent="0.3">
      <c r="A49" s="44" t="s">
        <v>363</v>
      </c>
      <c r="B49" s="40">
        <v>3613</v>
      </c>
      <c r="C49" s="50" t="s">
        <v>298</v>
      </c>
      <c r="D49" s="40">
        <v>4529</v>
      </c>
      <c r="E49" s="50" t="s">
        <v>298</v>
      </c>
    </row>
    <row r="50" spans="1:5" s="31" customFormat="1" x14ac:dyDescent="0.3">
      <c r="A50" s="44" t="s">
        <v>364</v>
      </c>
      <c r="B50" s="41">
        <v>632</v>
      </c>
      <c r="C50" s="50" t="s">
        <v>298</v>
      </c>
      <c r="D50" s="41">
        <v>879</v>
      </c>
      <c r="E50" s="50" t="s">
        <v>298</v>
      </c>
    </row>
    <row r="51" spans="1:5" x14ac:dyDescent="0.3">
      <c r="A51" s="46" t="s">
        <v>189</v>
      </c>
      <c r="B51" s="49">
        <v>636</v>
      </c>
      <c r="C51" s="48" t="s">
        <v>298</v>
      </c>
      <c r="D51" s="49">
        <v>829</v>
      </c>
      <c r="E51" s="48" t="s">
        <v>298</v>
      </c>
    </row>
    <row r="52" spans="1:5" x14ac:dyDescent="0.3">
      <c r="A52" s="46" t="s">
        <v>190</v>
      </c>
      <c r="B52" s="49">
        <v>-4</v>
      </c>
      <c r="C52" s="48" t="s">
        <v>298</v>
      </c>
      <c r="D52" s="49">
        <v>50</v>
      </c>
      <c r="E52" s="48" t="s">
        <v>298</v>
      </c>
    </row>
    <row r="53" spans="1:5" s="31" customFormat="1" ht="23.4" customHeight="1" x14ac:dyDescent="0.3">
      <c r="A53" s="44" t="s">
        <v>365</v>
      </c>
      <c r="B53" s="40">
        <v>0</v>
      </c>
      <c r="C53" s="50" t="s">
        <v>298</v>
      </c>
      <c r="D53" s="40">
        <v>0</v>
      </c>
      <c r="E53" s="50" t="s">
        <v>298</v>
      </c>
    </row>
    <row r="54" spans="1:5" s="31" customFormat="1" x14ac:dyDescent="0.3">
      <c r="A54" s="44" t="s">
        <v>366</v>
      </c>
      <c r="B54" s="40">
        <v>2981</v>
      </c>
      <c r="C54" s="50" t="s">
        <v>298</v>
      </c>
      <c r="D54" s="40">
        <v>3650</v>
      </c>
      <c r="E54" s="50" t="s">
        <v>298</v>
      </c>
    </row>
    <row r="55" spans="1:5" x14ac:dyDescent="0.3">
      <c r="A55" s="28"/>
      <c r="B55" s="29"/>
      <c r="C55" s="29"/>
      <c r="D55" s="29"/>
      <c r="E55" s="30"/>
    </row>
    <row r="56" spans="1:5" x14ac:dyDescent="0.3">
      <c r="A56" s="46" t="s">
        <v>191</v>
      </c>
      <c r="B56" s="47">
        <v>8839</v>
      </c>
      <c r="C56" s="58" t="s">
        <v>298</v>
      </c>
      <c r="D56" s="92">
        <v>12876</v>
      </c>
      <c r="E56" s="58" t="s">
        <v>298</v>
      </c>
    </row>
    <row r="57" spans="1:5" x14ac:dyDescent="0.3">
      <c r="A57" s="46" t="s">
        <v>192</v>
      </c>
      <c r="B57" s="49">
        <v>6650000</v>
      </c>
      <c r="C57" s="58" t="s">
        <v>298</v>
      </c>
      <c r="D57" s="78">
        <v>6650000</v>
      </c>
      <c r="E57" s="58" t="s">
        <v>298</v>
      </c>
    </row>
    <row r="58" spans="1:5" x14ac:dyDescent="0.3">
      <c r="A58" s="46" t="s">
        <v>193</v>
      </c>
      <c r="B58" s="52">
        <v>0.44827067669172932</v>
      </c>
      <c r="C58" s="58" t="s">
        <v>298</v>
      </c>
      <c r="D58" s="52">
        <v>0.54887218045112784</v>
      </c>
      <c r="E58" s="58" t="s">
        <v>298</v>
      </c>
    </row>
    <row r="59" spans="1:5" ht="20.399999999999999" x14ac:dyDescent="0.3">
      <c r="A59" s="46" t="s">
        <v>194</v>
      </c>
      <c r="B59" s="49">
        <v>6650000</v>
      </c>
      <c r="C59" s="58" t="s">
        <v>298</v>
      </c>
      <c r="D59" s="78">
        <v>6650000</v>
      </c>
      <c r="E59" s="58" t="s">
        <v>298</v>
      </c>
    </row>
    <row r="60" spans="1:5" x14ac:dyDescent="0.3">
      <c r="A60" s="46" t="s">
        <v>195</v>
      </c>
      <c r="B60" s="52">
        <v>0.44827067669172932</v>
      </c>
      <c r="C60" s="58" t="s">
        <v>298</v>
      </c>
      <c r="D60" s="52">
        <v>0.54887218045112784</v>
      </c>
      <c r="E60" s="58" t="s">
        <v>298</v>
      </c>
    </row>
    <row r="62" spans="1:5" ht="7.8" customHeight="1" x14ac:dyDescent="0.3"/>
    <row r="63" spans="1:5" ht="49.5" customHeight="1" x14ac:dyDescent="0.3">
      <c r="A63" s="139" t="s">
        <v>393</v>
      </c>
      <c r="B63" s="140"/>
      <c r="C63" s="140"/>
      <c r="D63" s="140"/>
      <c r="E63" s="141"/>
    </row>
    <row r="66" spans="2:2" x14ac:dyDescent="0.3">
      <c r="B66" s="27">
        <v>0</v>
      </c>
    </row>
  </sheetData>
  <customSheetViews>
    <customSheetView guid="{670450A1-3EE1-400C-B1B2-8B71F8723C9F}" showPageBreaks="1" printArea="1" view="pageBreakPreview" topLeftCell="A40">
      <selection activeCell="I51" sqref="I51"/>
      <pageMargins left="0.7" right="0.7" top="0.75" bottom="0.75" header="0.3" footer="0.3"/>
      <pageSetup paperSize="9" orientation="portrait" r:id="rId1"/>
      <headerFooter>
        <oddHeader>&amp;CSEKO S.A. - Sprawozdanie Finansowe za okres od 01.01.2014 roku do 31.03.2014 roku</oddHeader>
      </headerFooter>
    </customSheetView>
  </customSheetViews>
  <mergeCells count="4">
    <mergeCell ref="A63:E63"/>
    <mergeCell ref="B3:E3"/>
    <mergeCell ref="A1:E1"/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>
    <oddHeader>&amp;CSEKO S.A. - Sprawozdanie Finansowe za I kwartał 2025 roku obejmujące okres                                                               od 1 stycznia do 31 marca 2025 roku</oddHeader>
    <oddFooter>&amp;R&amp;P</oddFooter>
    <firstHeader>&amp;CSEKO S.A. - Sprawozdanie Finansowe za I kwartał 2025 roku obejmujące okres                                                               od 1 stycznia do 31 marca 2025 roku</firstHeader>
  </headerFooter>
  <rowBreaks count="1" manualBreakCount="1">
    <brk id="45" max="4" man="1"/>
  </rowBreak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58"/>
  <sheetViews>
    <sheetView zoomScaleNormal="100" zoomScaleSheetLayoutView="100" workbookViewId="0">
      <selection sqref="A1:E1"/>
    </sheetView>
  </sheetViews>
  <sheetFormatPr defaultColWidth="9.109375" defaultRowHeight="14.4" x14ac:dyDescent="0.3"/>
  <cols>
    <col min="1" max="1" width="38" style="26" customWidth="1"/>
    <col min="2" max="5" width="12.109375" style="26" customWidth="1"/>
    <col min="6" max="16384" width="9.109375" style="26"/>
  </cols>
  <sheetData>
    <row r="1" spans="1:5" x14ac:dyDescent="0.3">
      <c r="A1" s="131" t="s">
        <v>249</v>
      </c>
      <c r="B1" s="132"/>
      <c r="C1" s="132"/>
      <c r="D1" s="132"/>
      <c r="E1" s="132"/>
    </row>
    <row r="3" spans="1:5" x14ac:dyDescent="0.3">
      <c r="A3" s="128" t="s">
        <v>302</v>
      </c>
      <c r="B3" s="129" t="s">
        <v>242</v>
      </c>
      <c r="C3" s="129"/>
      <c r="D3" s="129"/>
      <c r="E3" s="129"/>
    </row>
    <row r="4" spans="1:5" ht="30.6" x14ac:dyDescent="0.3">
      <c r="A4" s="135"/>
      <c r="B4" s="38" t="s">
        <v>389</v>
      </c>
      <c r="C4" s="38" t="s">
        <v>390</v>
      </c>
      <c r="D4" s="38" t="s">
        <v>391</v>
      </c>
      <c r="E4" s="38" t="s">
        <v>382</v>
      </c>
    </row>
    <row r="5" spans="1:5" x14ac:dyDescent="0.3">
      <c r="A5" s="44" t="s">
        <v>261</v>
      </c>
      <c r="B5" s="40">
        <v>94574.531520000004</v>
      </c>
      <c r="C5" s="38" t="s">
        <v>298</v>
      </c>
      <c r="D5" s="84">
        <v>91716.670899999997</v>
      </c>
      <c r="E5" s="40">
        <v>91716.670899999997</v>
      </c>
    </row>
    <row r="6" spans="1:5" ht="23.25" customHeight="1" x14ac:dyDescent="0.3">
      <c r="A6" s="46" t="s">
        <v>196</v>
      </c>
      <c r="B6" s="49">
        <v>0</v>
      </c>
      <c r="C6" s="59" t="s">
        <v>298</v>
      </c>
      <c r="D6" s="85">
        <v>0</v>
      </c>
      <c r="E6" s="49">
        <v>0</v>
      </c>
    </row>
    <row r="7" spans="1:5" x14ac:dyDescent="0.3">
      <c r="A7" s="46" t="s">
        <v>197</v>
      </c>
      <c r="B7" s="49">
        <v>0</v>
      </c>
      <c r="C7" s="59" t="s">
        <v>298</v>
      </c>
      <c r="D7" s="85">
        <v>0</v>
      </c>
      <c r="E7" s="49">
        <v>0</v>
      </c>
    </row>
    <row r="8" spans="1:5" s="31" customFormat="1" ht="25.2" customHeight="1" x14ac:dyDescent="0.3">
      <c r="A8" s="44" t="s">
        <v>260</v>
      </c>
      <c r="B8" s="40">
        <v>94574.531520000004</v>
      </c>
      <c r="C8" s="38" t="s">
        <v>298</v>
      </c>
      <c r="D8" s="84">
        <v>91716.670899999997</v>
      </c>
      <c r="E8" s="40">
        <v>91716.670899999997</v>
      </c>
    </row>
    <row r="9" spans="1:5" s="31" customFormat="1" x14ac:dyDescent="0.3">
      <c r="A9" s="44" t="s">
        <v>198</v>
      </c>
      <c r="B9" s="40">
        <v>665</v>
      </c>
      <c r="C9" s="38" t="s">
        <v>298</v>
      </c>
      <c r="D9" s="84">
        <v>665</v>
      </c>
      <c r="E9" s="40">
        <v>665</v>
      </c>
    </row>
    <row r="10" spans="1:5" x14ac:dyDescent="0.3">
      <c r="A10" s="46" t="s">
        <v>262</v>
      </c>
      <c r="B10" s="49">
        <v>0</v>
      </c>
      <c r="C10" s="59" t="s">
        <v>298</v>
      </c>
      <c r="D10" s="85">
        <v>0</v>
      </c>
      <c r="E10" s="49">
        <v>0</v>
      </c>
    </row>
    <row r="11" spans="1:5" x14ac:dyDescent="0.3">
      <c r="A11" s="46" t="s">
        <v>263</v>
      </c>
      <c r="B11" s="49">
        <v>0</v>
      </c>
      <c r="C11" s="59" t="s">
        <v>298</v>
      </c>
      <c r="D11" s="85">
        <v>0</v>
      </c>
      <c r="E11" s="49">
        <v>0</v>
      </c>
    </row>
    <row r="12" spans="1:5" x14ac:dyDescent="0.3">
      <c r="A12" s="46" t="s">
        <v>264</v>
      </c>
      <c r="B12" s="49">
        <v>0</v>
      </c>
      <c r="C12" s="59" t="s">
        <v>298</v>
      </c>
      <c r="D12" s="85">
        <v>0</v>
      </c>
      <c r="E12" s="49">
        <v>0</v>
      </c>
    </row>
    <row r="13" spans="1:5" s="31" customFormat="1" x14ac:dyDescent="0.3">
      <c r="A13" s="44" t="s">
        <v>265</v>
      </c>
      <c r="B13" s="40">
        <v>665</v>
      </c>
      <c r="C13" s="38" t="s">
        <v>298</v>
      </c>
      <c r="D13" s="84">
        <v>665</v>
      </c>
      <c r="E13" s="40">
        <v>665</v>
      </c>
    </row>
    <row r="14" spans="1:5" x14ac:dyDescent="0.3">
      <c r="A14" s="44" t="s">
        <v>312</v>
      </c>
      <c r="B14" s="40">
        <v>84402</v>
      </c>
      <c r="C14" s="59" t="s">
        <v>298</v>
      </c>
      <c r="D14" s="84">
        <v>76114</v>
      </c>
      <c r="E14" s="40">
        <v>76114</v>
      </c>
    </row>
    <row r="15" spans="1:5" x14ac:dyDescent="0.3">
      <c r="A15" s="46" t="s">
        <v>313</v>
      </c>
      <c r="B15" s="47">
        <v>0</v>
      </c>
      <c r="C15" s="59" t="s">
        <v>298</v>
      </c>
      <c r="D15" s="86">
        <v>8288</v>
      </c>
      <c r="E15" s="47">
        <v>0</v>
      </c>
    </row>
    <row r="16" spans="1:5" x14ac:dyDescent="0.3">
      <c r="A16" s="46" t="s">
        <v>263</v>
      </c>
      <c r="B16" s="47">
        <v>0</v>
      </c>
      <c r="C16" s="59" t="s">
        <v>298</v>
      </c>
      <c r="D16" s="86">
        <v>8288</v>
      </c>
      <c r="E16" s="49">
        <v>0</v>
      </c>
    </row>
    <row r="17" spans="1:5" ht="20.25" customHeight="1" x14ac:dyDescent="0.3">
      <c r="A17" s="37" t="s">
        <v>368</v>
      </c>
      <c r="B17" s="47">
        <v>0</v>
      </c>
      <c r="C17" s="59" t="s">
        <v>298</v>
      </c>
      <c r="D17" s="86">
        <v>8288</v>
      </c>
      <c r="E17" s="49">
        <v>0</v>
      </c>
    </row>
    <row r="18" spans="1:5" x14ac:dyDescent="0.3">
      <c r="A18" s="46" t="s">
        <v>266</v>
      </c>
      <c r="B18" s="49">
        <v>0</v>
      </c>
      <c r="C18" s="59" t="s">
        <v>298</v>
      </c>
      <c r="D18" s="85">
        <v>0</v>
      </c>
      <c r="E18" s="49">
        <v>0</v>
      </c>
    </row>
    <row r="19" spans="1:5" ht="20.399999999999999" x14ac:dyDescent="0.3">
      <c r="A19" s="60" t="s">
        <v>199</v>
      </c>
      <c r="B19" s="47">
        <v>0</v>
      </c>
      <c r="C19" s="59" t="s">
        <v>298</v>
      </c>
      <c r="D19" s="86">
        <v>0</v>
      </c>
      <c r="E19" s="49">
        <v>0</v>
      </c>
    </row>
    <row r="20" spans="1:5" x14ac:dyDescent="0.3">
      <c r="A20" s="60" t="s">
        <v>200</v>
      </c>
      <c r="B20" s="47">
        <v>0</v>
      </c>
      <c r="C20" s="59" t="s">
        <v>298</v>
      </c>
      <c r="D20" s="86">
        <v>0</v>
      </c>
      <c r="E20" s="49">
        <v>0</v>
      </c>
    </row>
    <row r="21" spans="1:5" s="31" customFormat="1" x14ac:dyDescent="0.3">
      <c r="A21" s="44" t="s">
        <v>314</v>
      </c>
      <c r="B21" s="41">
        <v>84402</v>
      </c>
      <c r="C21" s="38" t="s">
        <v>298</v>
      </c>
      <c r="D21" s="89">
        <v>84402</v>
      </c>
      <c r="E21" s="41">
        <v>76114</v>
      </c>
    </row>
    <row r="22" spans="1:5" s="31" customFormat="1" ht="25.8" customHeight="1" x14ac:dyDescent="0.3">
      <c r="A22" s="44" t="s">
        <v>315</v>
      </c>
      <c r="B22" s="41">
        <v>0</v>
      </c>
      <c r="C22" s="38" t="s">
        <v>298</v>
      </c>
      <c r="D22" s="41">
        <v>0</v>
      </c>
      <c r="E22" s="40">
        <v>0</v>
      </c>
    </row>
    <row r="23" spans="1:5" x14ac:dyDescent="0.3">
      <c r="A23" s="46" t="s">
        <v>316</v>
      </c>
      <c r="B23" s="49">
        <v>0</v>
      </c>
      <c r="C23" s="59" t="s">
        <v>298</v>
      </c>
      <c r="D23" s="49">
        <v>0</v>
      </c>
      <c r="E23" s="49">
        <v>0</v>
      </c>
    </row>
    <row r="24" spans="1:5" x14ac:dyDescent="0.3">
      <c r="A24" s="46" t="s">
        <v>267</v>
      </c>
      <c r="B24" s="47">
        <v>0</v>
      </c>
      <c r="C24" s="59" t="s">
        <v>298</v>
      </c>
      <c r="D24" s="47">
        <v>0</v>
      </c>
      <c r="E24" s="49">
        <v>0</v>
      </c>
    </row>
    <row r="25" spans="1:5" x14ac:dyDescent="0.3">
      <c r="A25" s="46" t="s">
        <v>266</v>
      </c>
      <c r="B25" s="47">
        <v>0</v>
      </c>
      <c r="C25" s="59" t="s">
        <v>298</v>
      </c>
      <c r="D25" s="47">
        <v>0</v>
      </c>
      <c r="E25" s="49">
        <v>0</v>
      </c>
    </row>
    <row r="26" spans="1:5" x14ac:dyDescent="0.3">
      <c r="A26" s="36" t="s">
        <v>303</v>
      </c>
      <c r="B26" s="47">
        <v>0</v>
      </c>
      <c r="C26" s="59" t="s">
        <v>298</v>
      </c>
      <c r="D26" s="47">
        <v>0</v>
      </c>
      <c r="E26" s="49">
        <v>0</v>
      </c>
    </row>
    <row r="27" spans="1:5" s="31" customFormat="1" ht="26.4" customHeight="1" x14ac:dyDescent="0.3">
      <c r="A27" s="44" t="s">
        <v>317</v>
      </c>
      <c r="B27" s="41">
        <v>0</v>
      </c>
      <c r="C27" s="38" t="s">
        <v>298</v>
      </c>
      <c r="D27" s="41">
        <v>0</v>
      </c>
      <c r="E27" s="41">
        <v>0</v>
      </c>
    </row>
    <row r="28" spans="1:5" s="31" customFormat="1" ht="24" customHeight="1" x14ac:dyDescent="0.3">
      <c r="A28" s="44" t="s">
        <v>318</v>
      </c>
      <c r="B28" s="41">
        <v>0</v>
      </c>
      <c r="C28" s="38" t="s">
        <v>298</v>
      </c>
      <c r="D28" s="41">
        <v>0</v>
      </c>
      <c r="E28" s="40">
        <v>0</v>
      </c>
    </row>
    <row r="29" spans="1:5" x14ac:dyDescent="0.3">
      <c r="A29" s="46" t="s">
        <v>319</v>
      </c>
      <c r="B29" s="49">
        <v>0</v>
      </c>
      <c r="C29" s="59" t="s">
        <v>298</v>
      </c>
      <c r="D29" s="49">
        <v>0</v>
      </c>
      <c r="E29" s="49">
        <v>0</v>
      </c>
    </row>
    <row r="30" spans="1:5" x14ac:dyDescent="0.3">
      <c r="A30" s="46" t="s">
        <v>267</v>
      </c>
      <c r="B30" s="47">
        <v>0</v>
      </c>
      <c r="C30" s="59" t="s">
        <v>298</v>
      </c>
      <c r="D30" s="47">
        <v>0</v>
      </c>
      <c r="E30" s="49">
        <v>0</v>
      </c>
    </row>
    <row r="31" spans="1:5" x14ac:dyDescent="0.3">
      <c r="A31" s="46" t="s">
        <v>266</v>
      </c>
      <c r="B31" s="47">
        <v>0</v>
      </c>
      <c r="C31" s="59" t="s">
        <v>298</v>
      </c>
      <c r="D31" s="47">
        <v>0</v>
      </c>
      <c r="E31" s="49">
        <v>0</v>
      </c>
    </row>
    <row r="32" spans="1:5" x14ac:dyDescent="0.3">
      <c r="A32" s="37" t="s">
        <v>304</v>
      </c>
      <c r="B32" s="47">
        <v>0</v>
      </c>
      <c r="C32" s="59" t="s">
        <v>298</v>
      </c>
      <c r="D32" s="47">
        <v>0</v>
      </c>
      <c r="E32" s="49">
        <v>0</v>
      </c>
    </row>
    <row r="33" spans="1:5" s="31" customFormat="1" ht="24" customHeight="1" x14ac:dyDescent="0.3">
      <c r="A33" s="44" t="s">
        <v>320</v>
      </c>
      <c r="B33" s="41">
        <v>0</v>
      </c>
      <c r="C33" s="38" t="s">
        <v>298</v>
      </c>
      <c r="D33" s="41">
        <v>0</v>
      </c>
      <c r="E33" s="41">
        <v>0</v>
      </c>
    </row>
    <row r="34" spans="1:5" s="31" customFormat="1" ht="20.399999999999999" x14ac:dyDescent="0.3">
      <c r="A34" s="44" t="s">
        <v>321</v>
      </c>
      <c r="B34" s="41">
        <v>9507.6774999999998</v>
      </c>
      <c r="C34" s="38" t="s">
        <v>298</v>
      </c>
      <c r="D34" s="89">
        <v>14937.854019999999</v>
      </c>
      <c r="E34" s="41">
        <v>14938</v>
      </c>
    </row>
    <row r="35" spans="1:5" x14ac:dyDescent="0.3">
      <c r="A35" s="46" t="s">
        <v>322</v>
      </c>
      <c r="B35" s="41">
        <v>9507.6774999999998</v>
      </c>
      <c r="C35" s="59" t="s">
        <v>298</v>
      </c>
      <c r="D35" s="89">
        <v>14937.854019999999</v>
      </c>
      <c r="E35" s="41">
        <v>14938</v>
      </c>
    </row>
    <row r="36" spans="1:5" ht="23.25" customHeight="1" x14ac:dyDescent="0.3">
      <c r="A36" s="46" t="s">
        <v>268</v>
      </c>
      <c r="B36" s="47">
        <v>0</v>
      </c>
      <c r="C36" s="59" t="s">
        <v>298</v>
      </c>
      <c r="D36" s="86">
        <v>0</v>
      </c>
      <c r="E36" s="41">
        <v>0</v>
      </c>
    </row>
    <row r="37" spans="1:5" x14ac:dyDescent="0.3">
      <c r="A37" s="46" t="s">
        <v>269</v>
      </c>
      <c r="B37" s="47">
        <v>0</v>
      </c>
      <c r="C37" s="59" t="s">
        <v>298</v>
      </c>
      <c r="D37" s="86">
        <v>0</v>
      </c>
      <c r="E37" s="41">
        <v>0</v>
      </c>
    </row>
    <row r="38" spans="1:5" s="31" customFormat="1" ht="25.5" customHeight="1" x14ac:dyDescent="0.3">
      <c r="A38" s="44" t="s">
        <v>323</v>
      </c>
      <c r="B38" s="41">
        <v>9507.6774999999998</v>
      </c>
      <c r="C38" s="38" t="s">
        <v>298</v>
      </c>
      <c r="D38" s="89">
        <v>14937.854019999999</v>
      </c>
      <c r="E38" s="41">
        <v>14938</v>
      </c>
    </row>
    <row r="39" spans="1:5" x14ac:dyDescent="0.3">
      <c r="A39" s="46" t="s">
        <v>270</v>
      </c>
      <c r="B39" s="47">
        <v>0</v>
      </c>
      <c r="C39" s="59" t="s">
        <v>298</v>
      </c>
      <c r="D39" s="86">
        <v>0</v>
      </c>
      <c r="E39" s="47">
        <v>0</v>
      </c>
    </row>
    <row r="40" spans="1:5" x14ac:dyDescent="0.3">
      <c r="A40" s="46" t="s">
        <v>271</v>
      </c>
      <c r="B40" s="47">
        <v>0</v>
      </c>
      <c r="C40" s="59" t="s">
        <v>298</v>
      </c>
      <c r="D40" s="86">
        <v>14938</v>
      </c>
      <c r="E40" s="47">
        <v>0</v>
      </c>
    </row>
    <row r="41" spans="1:5" ht="21.75" customHeight="1" x14ac:dyDescent="0.3">
      <c r="A41" s="46" t="s">
        <v>201</v>
      </c>
      <c r="B41" s="47">
        <v>0</v>
      </c>
      <c r="C41" s="59" t="s">
        <v>298</v>
      </c>
      <c r="D41" s="86">
        <v>8288</v>
      </c>
      <c r="E41" s="47">
        <v>0</v>
      </c>
    </row>
    <row r="42" spans="1:5" x14ac:dyDescent="0.3">
      <c r="A42" s="46" t="s">
        <v>202</v>
      </c>
      <c r="B42" s="47">
        <v>0</v>
      </c>
      <c r="C42" s="59" t="s">
        <v>298</v>
      </c>
      <c r="D42" s="86">
        <v>6650</v>
      </c>
      <c r="E42" s="47">
        <v>0</v>
      </c>
    </row>
    <row r="43" spans="1:5" s="31" customFormat="1" x14ac:dyDescent="0.3">
      <c r="A43" s="44" t="s">
        <v>324</v>
      </c>
      <c r="B43" s="41">
        <v>9507.6774999999998</v>
      </c>
      <c r="C43" s="38" t="s">
        <v>298</v>
      </c>
      <c r="D43" s="76">
        <v>0.17395000000033178</v>
      </c>
      <c r="E43" s="41">
        <v>14938</v>
      </c>
    </row>
    <row r="44" spans="1:5" s="31" customFormat="1" ht="15.75" customHeight="1" x14ac:dyDescent="0.3">
      <c r="A44" s="44" t="s">
        <v>325</v>
      </c>
      <c r="B44" s="41">
        <v>0</v>
      </c>
      <c r="C44" s="38" t="s">
        <v>298</v>
      </c>
      <c r="D44" s="76">
        <v>0</v>
      </c>
      <c r="E44" s="41">
        <v>0</v>
      </c>
    </row>
    <row r="45" spans="1:5" ht="21.75" customHeight="1" x14ac:dyDescent="0.3">
      <c r="A45" s="46" t="s">
        <v>268</v>
      </c>
      <c r="B45" s="47">
        <v>0</v>
      </c>
      <c r="C45" s="59" t="s">
        <v>298</v>
      </c>
      <c r="D45" s="77">
        <v>0</v>
      </c>
      <c r="E45" s="47">
        <v>0</v>
      </c>
    </row>
    <row r="46" spans="1:5" x14ac:dyDescent="0.3">
      <c r="A46" s="46" t="s">
        <v>269</v>
      </c>
      <c r="B46" s="47">
        <v>0</v>
      </c>
      <c r="C46" s="59" t="s">
        <v>298</v>
      </c>
      <c r="D46" s="77">
        <v>0</v>
      </c>
      <c r="E46" s="47">
        <v>0</v>
      </c>
    </row>
    <row r="47" spans="1:5" s="31" customFormat="1" ht="28.5" customHeight="1" x14ac:dyDescent="0.3">
      <c r="A47" s="44" t="s">
        <v>326</v>
      </c>
      <c r="B47" s="41">
        <v>0</v>
      </c>
      <c r="C47" s="38" t="s">
        <v>298</v>
      </c>
      <c r="D47" s="76">
        <v>0</v>
      </c>
      <c r="E47" s="41">
        <v>0</v>
      </c>
    </row>
    <row r="48" spans="1:5" x14ac:dyDescent="0.3">
      <c r="A48" s="46" t="s">
        <v>273</v>
      </c>
      <c r="B48" s="47">
        <v>0</v>
      </c>
      <c r="C48" s="59" t="s">
        <v>298</v>
      </c>
      <c r="D48" s="77">
        <v>0</v>
      </c>
      <c r="E48" s="47">
        <v>0</v>
      </c>
    </row>
    <row r="49" spans="1:5" x14ac:dyDescent="0.3">
      <c r="A49" s="46" t="s">
        <v>274</v>
      </c>
      <c r="B49" s="47">
        <v>0</v>
      </c>
      <c r="C49" s="59" t="s">
        <v>298</v>
      </c>
      <c r="D49" s="77">
        <v>0</v>
      </c>
      <c r="E49" s="47">
        <v>0</v>
      </c>
    </row>
    <row r="50" spans="1:5" ht="24" customHeight="1" x14ac:dyDescent="0.3">
      <c r="A50" s="61" t="s">
        <v>272</v>
      </c>
      <c r="B50" s="47">
        <v>0</v>
      </c>
      <c r="C50" s="59" t="s">
        <v>298</v>
      </c>
      <c r="D50" s="76">
        <v>0</v>
      </c>
      <c r="E50" s="41">
        <v>0</v>
      </c>
    </row>
    <row r="51" spans="1:5" s="31" customFormat="1" x14ac:dyDescent="0.3">
      <c r="A51" s="44" t="s">
        <v>327</v>
      </c>
      <c r="B51" s="41">
        <v>0</v>
      </c>
      <c r="C51" s="38" t="s">
        <v>298</v>
      </c>
      <c r="D51" s="76">
        <v>0.17395000000033178</v>
      </c>
      <c r="E51" s="41">
        <v>0</v>
      </c>
    </row>
    <row r="52" spans="1:5" s="31" customFormat="1" ht="20.399999999999999" x14ac:dyDescent="0.3">
      <c r="A52" s="44" t="s">
        <v>328</v>
      </c>
      <c r="B52" s="41">
        <v>9507.6774999999998</v>
      </c>
      <c r="C52" s="38" t="s">
        <v>298</v>
      </c>
      <c r="D52" s="41">
        <v>0</v>
      </c>
      <c r="E52" s="41">
        <v>14938</v>
      </c>
    </row>
    <row r="53" spans="1:5" s="31" customFormat="1" x14ac:dyDescent="0.3">
      <c r="A53" s="44" t="s">
        <v>329</v>
      </c>
      <c r="B53" s="41">
        <v>2981</v>
      </c>
      <c r="C53" s="38" t="s">
        <v>298</v>
      </c>
      <c r="D53" s="89">
        <v>9507.6774999999998</v>
      </c>
      <c r="E53" s="41">
        <v>3650</v>
      </c>
    </row>
    <row r="54" spans="1:5" x14ac:dyDescent="0.3">
      <c r="A54" s="46" t="s">
        <v>203</v>
      </c>
      <c r="B54" s="47">
        <v>2981</v>
      </c>
      <c r="C54" s="59" t="s">
        <v>298</v>
      </c>
      <c r="D54" s="86">
        <v>9507.6774999999998</v>
      </c>
      <c r="E54" s="49">
        <v>3650</v>
      </c>
    </row>
    <row r="55" spans="1:5" x14ac:dyDescent="0.3">
      <c r="A55" s="46" t="s">
        <v>204</v>
      </c>
      <c r="B55" s="47">
        <v>0</v>
      </c>
      <c r="C55" s="59" t="s">
        <v>298</v>
      </c>
      <c r="D55" s="86">
        <v>0</v>
      </c>
      <c r="E55" s="49">
        <v>0</v>
      </c>
    </row>
    <row r="56" spans="1:5" x14ac:dyDescent="0.3">
      <c r="A56" s="46" t="s">
        <v>275</v>
      </c>
      <c r="B56" s="41">
        <v>0</v>
      </c>
      <c r="C56" s="59" t="s">
        <v>298</v>
      </c>
      <c r="D56" s="89">
        <v>0</v>
      </c>
      <c r="E56" s="49">
        <v>0</v>
      </c>
    </row>
    <row r="57" spans="1:5" s="31" customFormat="1" x14ac:dyDescent="0.3">
      <c r="A57" s="44" t="s">
        <v>205</v>
      </c>
      <c r="B57" s="41">
        <v>97555.677500000005</v>
      </c>
      <c r="C57" s="38" t="s">
        <v>298</v>
      </c>
      <c r="D57" s="89">
        <v>94574.531520000004</v>
      </c>
      <c r="E57" s="41">
        <v>95367</v>
      </c>
    </row>
    <row r="58" spans="1:5" s="31" customFormat="1" ht="26.4" customHeight="1" x14ac:dyDescent="0.3">
      <c r="A58" s="44" t="s">
        <v>206</v>
      </c>
      <c r="B58" s="41">
        <v>92833.677500000005</v>
      </c>
      <c r="C58" s="38" t="s">
        <v>298</v>
      </c>
      <c r="D58" s="89">
        <v>89852.531520000004</v>
      </c>
      <c r="E58" s="41">
        <v>88717</v>
      </c>
    </row>
  </sheetData>
  <customSheetViews>
    <customSheetView guid="{670450A1-3EE1-400C-B1B2-8B71F8723C9F}" showPageBreaks="1" view="pageBreakPreview" topLeftCell="A52">
      <selection activeCell="N35" sqref="N35"/>
      <pageMargins left="0.7" right="0.7" top="0.75" bottom="0.75" header="0.3" footer="0.3"/>
      <pageSetup paperSize="9" orientation="portrait" r:id="rId1"/>
      <headerFooter>
        <oddHeader>&amp;CSEKO S.A. - Sprawozdanie Finansowe za okres od 01.01.2014 roku do 31.03.2014 roku</oddHeader>
      </headerFooter>
    </customSheetView>
  </customSheetViews>
  <mergeCells count="3">
    <mergeCell ref="B3:E3"/>
    <mergeCell ref="A1:E1"/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>
    <oddHeader>&amp;CSEKO S.A. - Sprawozdanie Finansowe za I kwartał 2025 roku obejmujące okres                                                               od 1 stycznia do 31 marca 2025 roku</oddHeader>
    <oddFooter>&amp;R&amp;P</oddFooter>
    <firstHeader>&amp;CSEKO S.A. - Sprawozdanie Finansowe za I kwartał 2025 roku obejmujące okres                                                               od 1 stycznia do 31 marca 2025 roku</firstHeader>
  </headerFooter>
  <rowBreaks count="1" manualBreakCount="1">
    <brk id="37" max="16383" man="1"/>
  </rowBreak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84"/>
  <sheetViews>
    <sheetView topLeftCell="A43" zoomScaleNormal="100" zoomScaleSheetLayoutView="100" workbookViewId="0">
      <selection activeCell="G9" sqref="G9"/>
    </sheetView>
  </sheetViews>
  <sheetFormatPr defaultColWidth="9.109375" defaultRowHeight="14.4" x14ac:dyDescent="0.3"/>
  <cols>
    <col min="1" max="1" width="38" style="26" customWidth="1"/>
    <col min="2" max="5" width="12.109375" style="26" customWidth="1"/>
    <col min="6" max="16384" width="9.109375" style="26"/>
  </cols>
  <sheetData>
    <row r="1" spans="1:5" x14ac:dyDescent="0.3">
      <c r="A1" s="131" t="s">
        <v>276</v>
      </c>
      <c r="B1" s="132"/>
      <c r="C1" s="132"/>
      <c r="D1" s="132"/>
      <c r="E1" s="132"/>
    </row>
    <row r="3" spans="1:5" x14ac:dyDescent="0.3">
      <c r="A3" s="128" t="s">
        <v>302</v>
      </c>
      <c r="B3" s="129" t="s">
        <v>242</v>
      </c>
      <c r="C3" s="130"/>
      <c r="D3" s="130"/>
      <c r="E3" s="130"/>
    </row>
    <row r="4" spans="1:5" ht="36.75" customHeight="1" x14ac:dyDescent="0.3">
      <c r="A4" s="135"/>
      <c r="B4" s="38" t="s">
        <v>386</v>
      </c>
      <c r="C4" s="38" t="s">
        <v>387</v>
      </c>
      <c r="D4" s="38" t="s">
        <v>381</v>
      </c>
      <c r="E4" s="38" t="s">
        <v>388</v>
      </c>
    </row>
    <row r="5" spans="1:5" ht="26.4" customHeight="1" x14ac:dyDescent="0.3">
      <c r="A5" s="44" t="s">
        <v>207</v>
      </c>
      <c r="B5" s="93"/>
      <c r="C5" s="44"/>
      <c r="D5" s="44"/>
      <c r="E5" s="44"/>
    </row>
    <row r="6" spans="1:5" x14ac:dyDescent="0.3">
      <c r="A6" s="44" t="s">
        <v>208</v>
      </c>
      <c r="B6" s="94">
        <v>2981</v>
      </c>
      <c r="C6" s="50" t="s">
        <v>298</v>
      </c>
      <c r="D6" s="62">
        <v>3650</v>
      </c>
      <c r="E6" s="50" t="s">
        <v>298</v>
      </c>
    </row>
    <row r="7" spans="1:5" x14ac:dyDescent="0.3">
      <c r="A7" s="44" t="s">
        <v>209</v>
      </c>
      <c r="B7" s="94">
        <v>5991</v>
      </c>
      <c r="C7" s="50" t="s">
        <v>298</v>
      </c>
      <c r="D7" s="62">
        <v>10966</v>
      </c>
      <c r="E7" s="50" t="s">
        <v>298</v>
      </c>
    </row>
    <row r="8" spans="1:5" s="32" customFormat="1" ht="30.6" x14ac:dyDescent="0.3">
      <c r="A8" s="46" t="s">
        <v>277</v>
      </c>
      <c r="B8" s="95">
        <v>0</v>
      </c>
      <c r="C8" s="48" t="s">
        <v>298</v>
      </c>
      <c r="D8" s="63">
        <v>0</v>
      </c>
      <c r="E8" s="48" t="s">
        <v>298</v>
      </c>
    </row>
    <row r="9" spans="1:5" s="32" customFormat="1" x14ac:dyDescent="0.3">
      <c r="A9" s="46" t="s">
        <v>278</v>
      </c>
      <c r="B9" s="95">
        <v>1916</v>
      </c>
      <c r="C9" s="48" t="s">
        <v>298</v>
      </c>
      <c r="D9" s="63">
        <v>1804</v>
      </c>
      <c r="E9" s="48" t="s">
        <v>298</v>
      </c>
    </row>
    <row r="10" spans="1:5" s="32" customFormat="1" x14ac:dyDescent="0.3">
      <c r="A10" s="46" t="s">
        <v>279</v>
      </c>
      <c r="B10" s="95">
        <v>-137</v>
      </c>
      <c r="C10" s="48" t="s">
        <v>298</v>
      </c>
      <c r="D10" s="63">
        <v>22</v>
      </c>
      <c r="E10" s="48" t="s">
        <v>298</v>
      </c>
    </row>
    <row r="11" spans="1:5" s="32" customFormat="1" x14ac:dyDescent="0.3">
      <c r="A11" s="46" t="s">
        <v>280</v>
      </c>
      <c r="B11" s="95">
        <v>5</v>
      </c>
      <c r="C11" s="48" t="s">
        <v>298</v>
      </c>
      <c r="D11" s="63">
        <v>-86</v>
      </c>
      <c r="E11" s="48" t="s">
        <v>298</v>
      </c>
    </row>
    <row r="12" spans="1:5" s="32" customFormat="1" x14ac:dyDescent="0.3">
      <c r="A12" s="46" t="s">
        <v>281</v>
      </c>
      <c r="B12" s="95">
        <v>-231</v>
      </c>
      <c r="C12" s="48" t="s">
        <v>298</v>
      </c>
      <c r="D12" s="63">
        <v>-104</v>
      </c>
      <c r="E12" s="48" t="s">
        <v>298</v>
      </c>
    </row>
    <row r="13" spans="1:5" s="32" customFormat="1" x14ac:dyDescent="0.3">
      <c r="A13" s="46" t="s">
        <v>282</v>
      </c>
      <c r="B13" s="95">
        <v>243</v>
      </c>
      <c r="C13" s="48" t="s">
        <v>298</v>
      </c>
      <c r="D13" s="63">
        <v>185</v>
      </c>
      <c r="E13" s="48" t="s">
        <v>298</v>
      </c>
    </row>
    <row r="14" spans="1:5" s="32" customFormat="1" x14ac:dyDescent="0.3">
      <c r="A14" s="46" t="s">
        <v>283</v>
      </c>
      <c r="B14" s="95">
        <v>831</v>
      </c>
      <c r="C14" s="48" t="s">
        <v>298</v>
      </c>
      <c r="D14" s="63">
        <v>-2153</v>
      </c>
      <c r="E14" s="48" t="s">
        <v>298</v>
      </c>
    </row>
    <row r="15" spans="1:5" s="32" customFormat="1" x14ac:dyDescent="0.3">
      <c r="A15" s="46" t="s">
        <v>284</v>
      </c>
      <c r="B15" s="95">
        <v>8529</v>
      </c>
      <c r="C15" s="48" t="s">
        <v>298</v>
      </c>
      <c r="D15" s="63">
        <v>11165</v>
      </c>
      <c r="E15" s="48" t="s">
        <v>298</v>
      </c>
    </row>
    <row r="16" spans="1:5" s="32" customFormat="1" ht="20.399999999999999" x14ac:dyDescent="0.3">
      <c r="A16" s="46" t="s">
        <v>285</v>
      </c>
      <c r="B16" s="95">
        <v>-4292</v>
      </c>
      <c r="C16" s="48" t="s">
        <v>298</v>
      </c>
      <c r="D16" s="63">
        <v>597</v>
      </c>
      <c r="E16" s="48" t="s">
        <v>298</v>
      </c>
    </row>
    <row r="17" spans="1:5" s="32" customFormat="1" x14ac:dyDescent="0.3">
      <c r="A17" s="46" t="s">
        <v>286</v>
      </c>
      <c r="B17" s="95">
        <v>-873</v>
      </c>
      <c r="C17" s="48" t="s">
        <v>298</v>
      </c>
      <c r="D17" s="63">
        <v>-745</v>
      </c>
      <c r="E17" s="48" t="s">
        <v>298</v>
      </c>
    </row>
    <row r="18" spans="1:5" s="32" customFormat="1" x14ac:dyDescent="0.3">
      <c r="A18" s="46" t="s">
        <v>287</v>
      </c>
      <c r="B18" s="95">
        <v>0</v>
      </c>
      <c r="C18" s="48" t="s">
        <v>298</v>
      </c>
      <c r="D18" s="63">
        <v>281</v>
      </c>
      <c r="E18" s="48" t="s">
        <v>298</v>
      </c>
    </row>
    <row r="19" spans="1:5" ht="25.2" customHeight="1" x14ac:dyDescent="0.3">
      <c r="A19" s="44" t="s">
        <v>210</v>
      </c>
      <c r="B19" s="94">
        <v>8972</v>
      </c>
      <c r="C19" s="50" t="s">
        <v>298</v>
      </c>
      <c r="D19" s="62">
        <v>14616</v>
      </c>
      <c r="E19" s="50" t="s">
        <v>298</v>
      </c>
    </row>
    <row r="20" spans="1:5" ht="24.6" customHeight="1" x14ac:dyDescent="0.3">
      <c r="A20" s="44" t="s">
        <v>211</v>
      </c>
      <c r="B20" s="94"/>
      <c r="C20" s="62"/>
      <c r="D20" s="62"/>
      <c r="E20" s="40"/>
    </row>
    <row r="21" spans="1:5" x14ac:dyDescent="0.3">
      <c r="A21" s="44" t="s">
        <v>212</v>
      </c>
      <c r="B21" s="94">
        <v>16797.01857</v>
      </c>
      <c r="C21" s="50" t="s">
        <v>298</v>
      </c>
      <c r="D21" s="62">
        <v>11346.6785</v>
      </c>
      <c r="E21" s="50" t="s">
        <v>298</v>
      </c>
    </row>
    <row r="22" spans="1:5" s="32" customFormat="1" ht="20.399999999999999" x14ac:dyDescent="0.3">
      <c r="A22" s="46" t="s">
        <v>213</v>
      </c>
      <c r="B22" s="95">
        <v>151</v>
      </c>
      <c r="C22" s="48" t="s">
        <v>298</v>
      </c>
      <c r="D22" s="63">
        <v>16</v>
      </c>
      <c r="E22" s="48" t="s">
        <v>298</v>
      </c>
    </row>
    <row r="23" spans="1:5" s="32" customFormat="1" ht="20.399999999999999" x14ac:dyDescent="0.3">
      <c r="A23" s="46" t="s">
        <v>214</v>
      </c>
      <c r="B23" s="95">
        <v>0</v>
      </c>
      <c r="C23" s="48" t="s">
        <v>298</v>
      </c>
      <c r="D23" s="63">
        <v>0</v>
      </c>
      <c r="E23" s="48" t="s">
        <v>298</v>
      </c>
    </row>
    <row r="24" spans="1:5" s="32" customFormat="1" x14ac:dyDescent="0.3">
      <c r="A24" s="46" t="s">
        <v>215</v>
      </c>
      <c r="B24" s="95">
        <v>16646.01857</v>
      </c>
      <c r="C24" s="48" t="s">
        <v>298</v>
      </c>
      <c r="D24" s="63">
        <v>11330.6785</v>
      </c>
      <c r="E24" s="48" t="s">
        <v>298</v>
      </c>
    </row>
    <row r="25" spans="1:5" s="32" customFormat="1" x14ac:dyDescent="0.3">
      <c r="A25" s="46" t="s">
        <v>288</v>
      </c>
      <c r="B25" s="95">
        <v>0</v>
      </c>
      <c r="C25" s="48" t="s">
        <v>298</v>
      </c>
      <c r="D25" s="63">
        <v>0</v>
      </c>
      <c r="E25" s="48" t="s">
        <v>298</v>
      </c>
    </row>
    <row r="26" spans="1:5" s="32" customFormat="1" hidden="1" x14ac:dyDescent="0.3">
      <c r="A26" s="46" t="s">
        <v>289</v>
      </c>
      <c r="B26" s="95">
        <v>0</v>
      </c>
      <c r="C26" s="48" t="s">
        <v>298</v>
      </c>
      <c r="D26" s="63">
        <v>0</v>
      </c>
      <c r="E26" s="48" t="s">
        <v>298</v>
      </c>
    </row>
    <row r="27" spans="1:5" s="32" customFormat="1" hidden="1" x14ac:dyDescent="0.3">
      <c r="A27" s="46" t="s">
        <v>290</v>
      </c>
      <c r="B27" s="95">
        <v>0</v>
      </c>
      <c r="C27" s="48" t="s">
        <v>298</v>
      </c>
      <c r="D27" s="63">
        <v>0</v>
      </c>
      <c r="E27" s="48" t="s">
        <v>298</v>
      </c>
    </row>
    <row r="28" spans="1:5" s="32" customFormat="1" hidden="1" x14ac:dyDescent="0.3">
      <c r="A28" s="46" t="s">
        <v>291</v>
      </c>
      <c r="B28" s="95">
        <v>0</v>
      </c>
      <c r="C28" s="48" t="s">
        <v>298</v>
      </c>
      <c r="D28" s="63">
        <v>0</v>
      </c>
      <c r="E28" s="48" t="s">
        <v>298</v>
      </c>
    </row>
    <row r="29" spans="1:5" s="32" customFormat="1" hidden="1" x14ac:dyDescent="0.3">
      <c r="A29" s="46" t="s">
        <v>292</v>
      </c>
      <c r="B29" s="95">
        <v>0</v>
      </c>
      <c r="C29" s="48" t="s">
        <v>298</v>
      </c>
      <c r="D29" s="63">
        <v>0</v>
      </c>
      <c r="E29" s="48" t="s">
        <v>298</v>
      </c>
    </row>
    <row r="30" spans="1:5" s="32" customFormat="1" hidden="1" x14ac:dyDescent="0.3">
      <c r="A30" s="46" t="s">
        <v>293</v>
      </c>
      <c r="B30" s="95">
        <v>0</v>
      </c>
      <c r="C30" s="48" t="s">
        <v>298</v>
      </c>
      <c r="D30" s="63">
        <v>0</v>
      </c>
      <c r="E30" s="48" t="s">
        <v>298</v>
      </c>
    </row>
    <row r="31" spans="1:5" s="32" customFormat="1" x14ac:dyDescent="0.3">
      <c r="A31" s="46" t="s">
        <v>370</v>
      </c>
      <c r="B31" s="95">
        <v>16646.01857</v>
      </c>
      <c r="C31" s="48" t="s">
        <v>298</v>
      </c>
      <c r="D31" s="63">
        <v>11330.6785</v>
      </c>
      <c r="E31" s="48" t="s">
        <v>298</v>
      </c>
    </row>
    <row r="32" spans="1:5" s="32" customFormat="1" x14ac:dyDescent="0.3">
      <c r="A32" s="46" t="s">
        <v>371</v>
      </c>
      <c r="B32" s="95">
        <v>16000</v>
      </c>
      <c r="C32" s="48" t="s">
        <v>298</v>
      </c>
      <c r="D32" s="63">
        <v>11000</v>
      </c>
      <c r="E32" s="48" t="s">
        <v>298</v>
      </c>
    </row>
    <row r="33" spans="1:5" s="32" customFormat="1" x14ac:dyDescent="0.3">
      <c r="A33" s="46" t="s">
        <v>377</v>
      </c>
      <c r="B33" s="95">
        <v>16000</v>
      </c>
      <c r="C33" s="48" t="s">
        <v>298</v>
      </c>
      <c r="D33" s="63">
        <v>11000</v>
      </c>
      <c r="E33" s="48" t="s">
        <v>298</v>
      </c>
    </row>
    <row r="34" spans="1:5" s="32" customFormat="1" x14ac:dyDescent="0.3">
      <c r="A34" s="46" t="s">
        <v>372</v>
      </c>
      <c r="B34" s="95">
        <v>0</v>
      </c>
      <c r="C34" s="48" t="s">
        <v>298</v>
      </c>
      <c r="D34" s="63">
        <v>0</v>
      </c>
      <c r="E34" s="48" t="s">
        <v>298</v>
      </c>
    </row>
    <row r="35" spans="1:5" s="32" customFormat="1" x14ac:dyDescent="0.3">
      <c r="A35" s="46" t="s">
        <v>373</v>
      </c>
      <c r="B35" s="95">
        <v>0</v>
      </c>
      <c r="C35" s="48" t="s">
        <v>298</v>
      </c>
      <c r="D35" s="63">
        <v>0</v>
      </c>
      <c r="E35" s="48" t="s">
        <v>298</v>
      </c>
    </row>
    <row r="36" spans="1:5" s="32" customFormat="1" x14ac:dyDescent="0.3">
      <c r="A36" s="46" t="s">
        <v>374</v>
      </c>
      <c r="B36" s="95">
        <v>646.01856999999995</v>
      </c>
      <c r="C36" s="48" t="s">
        <v>298</v>
      </c>
      <c r="D36" s="63">
        <v>330.67849999999999</v>
      </c>
      <c r="E36" s="48" t="s">
        <v>298</v>
      </c>
    </row>
    <row r="37" spans="1:5" s="32" customFormat="1" x14ac:dyDescent="0.3">
      <c r="A37" s="46" t="s">
        <v>375</v>
      </c>
      <c r="B37" s="95">
        <v>0</v>
      </c>
      <c r="C37" s="48" t="s">
        <v>298</v>
      </c>
      <c r="D37" s="63">
        <v>0</v>
      </c>
      <c r="E37" s="48" t="s">
        <v>298</v>
      </c>
    </row>
    <row r="38" spans="1:5" s="32" customFormat="1" x14ac:dyDescent="0.3">
      <c r="A38" s="46" t="s">
        <v>216</v>
      </c>
      <c r="B38" s="95">
        <v>0</v>
      </c>
      <c r="C38" s="48" t="s">
        <v>298</v>
      </c>
      <c r="D38" s="63">
        <v>0</v>
      </c>
      <c r="E38" s="48" t="s">
        <v>298</v>
      </c>
    </row>
    <row r="39" spans="1:5" x14ac:dyDescent="0.3">
      <c r="A39" s="44" t="s">
        <v>217</v>
      </c>
      <c r="B39" s="94">
        <v>10983</v>
      </c>
      <c r="C39" s="50" t="s">
        <v>298</v>
      </c>
      <c r="D39" s="62">
        <v>24389</v>
      </c>
      <c r="E39" s="50" t="s">
        <v>298</v>
      </c>
    </row>
    <row r="40" spans="1:5" s="32" customFormat="1" ht="23.4" customHeight="1" x14ac:dyDescent="0.3">
      <c r="A40" s="46" t="s">
        <v>218</v>
      </c>
      <c r="B40" s="95">
        <v>601</v>
      </c>
      <c r="C40" s="48" t="s">
        <v>298</v>
      </c>
      <c r="D40" s="63">
        <v>2340</v>
      </c>
      <c r="E40" s="48" t="s">
        <v>298</v>
      </c>
    </row>
    <row r="41" spans="1:5" s="32" customFormat="1" ht="20.399999999999999" x14ac:dyDescent="0.3">
      <c r="A41" s="46" t="s">
        <v>219</v>
      </c>
      <c r="B41" s="95">
        <v>0</v>
      </c>
      <c r="C41" s="48" t="s">
        <v>298</v>
      </c>
      <c r="D41" s="63">
        <v>0</v>
      </c>
      <c r="E41" s="48" t="s">
        <v>298</v>
      </c>
    </row>
    <row r="42" spans="1:5" s="32" customFormat="1" x14ac:dyDescent="0.3">
      <c r="A42" s="46" t="s">
        <v>220</v>
      </c>
      <c r="B42" s="95">
        <v>9884</v>
      </c>
      <c r="C42" s="48" t="s">
        <v>298</v>
      </c>
      <c r="D42" s="63">
        <v>21797</v>
      </c>
      <c r="E42" s="48" t="s">
        <v>298</v>
      </c>
    </row>
    <row r="43" spans="1:5" s="32" customFormat="1" x14ac:dyDescent="0.3">
      <c r="A43" s="46" t="s">
        <v>294</v>
      </c>
      <c r="B43" s="95">
        <v>0</v>
      </c>
      <c r="C43" s="48" t="s">
        <v>298</v>
      </c>
      <c r="D43" s="63">
        <v>0</v>
      </c>
      <c r="E43" s="48" t="s">
        <v>298</v>
      </c>
    </row>
    <row r="44" spans="1:5" s="32" customFormat="1" hidden="1" x14ac:dyDescent="0.3">
      <c r="A44" s="46" t="s">
        <v>295</v>
      </c>
      <c r="B44" s="95"/>
      <c r="C44" s="48" t="s">
        <v>298</v>
      </c>
      <c r="D44" s="63"/>
      <c r="E44" s="48" t="s">
        <v>298</v>
      </c>
    </row>
    <row r="45" spans="1:5" s="32" customFormat="1" hidden="1" x14ac:dyDescent="0.3">
      <c r="A45" s="46" t="s">
        <v>296</v>
      </c>
      <c r="B45" s="95"/>
      <c r="C45" s="48" t="s">
        <v>298</v>
      </c>
      <c r="D45" s="63"/>
      <c r="E45" s="48" t="s">
        <v>298</v>
      </c>
    </row>
    <row r="46" spans="1:5" s="32" customFormat="1" hidden="1" x14ac:dyDescent="0.3">
      <c r="A46" s="46" t="s">
        <v>297</v>
      </c>
      <c r="B46" s="95"/>
      <c r="C46" s="48" t="s">
        <v>298</v>
      </c>
      <c r="D46" s="63"/>
      <c r="E46" s="48" t="s">
        <v>298</v>
      </c>
    </row>
    <row r="47" spans="1:5" s="32" customFormat="1" hidden="1" x14ac:dyDescent="0.3">
      <c r="A47" s="46" t="s">
        <v>295</v>
      </c>
      <c r="B47" s="95"/>
      <c r="C47" s="48" t="s">
        <v>298</v>
      </c>
      <c r="D47" s="63"/>
      <c r="E47" s="48" t="s">
        <v>298</v>
      </c>
    </row>
    <row r="48" spans="1:5" s="32" customFormat="1" hidden="1" x14ac:dyDescent="0.3">
      <c r="A48" s="46" t="s">
        <v>296</v>
      </c>
      <c r="B48" s="95"/>
      <c r="C48" s="48" t="s">
        <v>298</v>
      </c>
      <c r="D48" s="63"/>
      <c r="E48" s="48" t="s">
        <v>298</v>
      </c>
    </row>
    <row r="49" spans="1:5" s="32" customFormat="1" x14ac:dyDescent="0.3">
      <c r="A49" s="46" t="s">
        <v>299</v>
      </c>
      <c r="B49" s="95">
        <v>9884</v>
      </c>
      <c r="C49" s="48" t="s">
        <v>298</v>
      </c>
      <c r="D49" s="63">
        <v>21797</v>
      </c>
      <c r="E49" s="48" t="s">
        <v>298</v>
      </c>
    </row>
    <row r="50" spans="1:5" s="32" customFormat="1" x14ac:dyDescent="0.3">
      <c r="A50" s="46" t="s">
        <v>376</v>
      </c>
      <c r="B50" s="95">
        <v>9884</v>
      </c>
      <c r="C50" s="48" t="s">
        <v>298</v>
      </c>
      <c r="D50" s="63">
        <v>21797</v>
      </c>
      <c r="E50" s="48" t="s">
        <v>298</v>
      </c>
    </row>
    <row r="51" spans="1:5" s="32" customFormat="1" x14ac:dyDescent="0.3">
      <c r="A51" s="46" t="s">
        <v>378</v>
      </c>
      <c r="B51" s="95">
        <v>9884</v>
      </c>
      <c r="C51" s="48" t="s">
        <v>298</v>
      </c>
      <c r="D51" s="63">
        <v>21797</v>
      </c>
      <c r="E51" s="48" t="s">
        <v>298</v>
      </c>
    </row>
    <row r="52" spans="1:5" s="32" customFormat="1" x14ac:dyDescent="0.3">
      <c r="A52" s="46" t="s">
        <v>221</v>
      </c>
      <c r="B52" s="95">
        <v>498</v>
      </c>
      <c r="C52" s="48" t="s">
        <v>298</v>
      </c>
      <c r="D52" s="63">
        <v>252</v>
      </c>
      <c r="E52" s="48" t="s">
        <v>298</v>
      </c>
    </row>
    <row r="53" spans="1:5" ht="28.8" customHeight="1" x14ac:dyDescent="0.3">
      <c r="A53" s="44" t="s">
        <v>222</v>
      </c>
      <c r="B53" s="94">
        <v>5814.0185700000002</v>
      </c>
      <c r="C53" s="50" t="s">
        <v>298</v>
      </c>
      <c r="D53" s="62">
        <v>-13042.3215</v>
      </c>
      <c r="E53" s="50" t="s">
        <v>298</v>
      </c>
    </row>
    <row r="54" spans="1:5" ht="27.6" customHeight="1" x14ac:dyDescent="0.3">
      <c r="A54" s="44" t="s">
        <v>223</v>
      </c>
      <c r="B54" s="94"/>
      <c r="C54" s="62"/>
      <c r="D54" s="62"/>
      <c r="E54" s="40"/>
    </row>
    <row r="55" spans="1:5" s="31" customFormat="1" x14ac:dyDescent="0.3">
      <c r="A55" s="44" t="s">
        <v>212</v>
      </c>
      <c r="B55" s="96">
        <v>0</v>
      </c>
      <c r="C55" s="50" t="s">
        <v>298</v>
      </c>
      <c r="D55" s="64">
        <v>556</v>
      </c>
      <c r="E55" s="50" t="s">
        <v>298</v>
      </c>
    </row>
    <row r="56" spans="1:5" ht="30.6" x14ac:dyDescent="0.3">
      <c r="A56" s="46" t="s">
        <v>224</v>
      </c>
      <c r="B56" s="97">
        <v>0</v>
      </c>
      <c r="C56" s="48" t="s">
        <v>298</v>
      </c>
      <c r="D56" s="65">
        <v>0</v>
      </c>
      <c r="E56" s="48" t="s">
        <v>298</v>
      </c>
    </row>
    <row r="57" spans="1:5" x14ac:dyDescent="0.3">
      <c r="A57" s="46" t="s">
        <v>225</v>
      </c>
      <c r="B57" s="97">
        <v>0</v>
      </c>
      <c r="C57" s="48" t="s">
        <v>298</v>
      </c>
      <c r="D57" s="65">
        <v>556</v>
      </c>
      <c r="E57" s="48" t="s">
        <v>298</v>
      </c>
    </row>
    <row r="58" spans="1:5" x14ac:dyDescent="0.3">
      <c r="A58" s="46" t="s">
        <v>300</v>
      </c>
      <c r="B58" s="97">
        <v>0</v>
      </c>
      <c r="C58" s="48" t="s">
        <v>298</v>
      </c>
      <c r="D58" s="65">
        <v>0</v>
      </c>
      <c r="E58" s="48" t="s">
        <v>298</v>
      </c>
    </row>
    <row r="59" spans="1:5" x14ac:dyDescent="0.3">
      <c r="A59" s="46" t="s">
        <v>301</v>
      </c>
      <c r="B59" s="97">
        <v>0</v>
      </c>
      <c r="C59" s="48" t="s">
        <v>298</v>
      </c>
      <c r="D59" s="65">
        <v>0</v>
      </c>
      <c r="E59" s="48" t="s">
        <v>298</v>
      </c>
    </row>
    <row r="60" spans="1:5" s="31" customFormat="1" x14ac:dyDescent="0.3">
      <c r="A60" s="44" t="s">
        <v>217</v>
      </c>
      <c r="B60" s="96">
        <v>9289</v>
      </c>
      <c r="C60" s="50" t="s">
        <v>298</v>
      </c>
      <c r="D60" s="64">
        <v>1509</v>
      </c>
      <c r="E60" s="50" t="s">
        <v>298</v>
      </c>
    </row>
    <row r="61" spans="1:5" x14ac:dyDescent="0.3">
      <c r="A61" s="46" t="s">
        <v>226</v>
      </c>
      <c r="B61" s="97">
        <v>0</v>
      </c>
      <c r="C61" s="48" t="s">
        <v>298</v>
      </c>
      <c r="D61" s="65">
        <v>0</v>
      </c>
      <c r="E61" s="48" t="s">
        <v>298</v>
      </c>
    </row>
    <row r="62" spans="1:5" x14ac:dyDescent="0.3">
      <c r="A62" s="46" t="s">
        <v>227</v>
      </c>
      <c r="B62" s="97">
        <v>0</v>
      </c>
      <c r="C62" s="48" t="s">
        <v>298</v>
      </c>
      <c r="D62" s="65">
        <v>0</v>
      </c>
      <c r="E62" s="48" t="s">
        <v>298</v>
      </c>
    </row>
    <row r="63" spans="1:5" ht="20.399999999999999" x14ac:dyDescent="0.3">
      <c r="A63" s="46" t="s">
        <v>228</v>
      </c>
      <c r="B63" s="97">
        <v>0</v>
      </c>
      <c r="C63" s="48" t="s">
        <v>298</v>
      </c>
      <c r="D63" s="65">
        <v>0</v>
      </c>
      <c r="E63" s="48" t="s">
        <v>298</v>
      </c>
    </row>
    <row r="64" spans="1:5" x14ac:dyDescent="0.3">
      <c r="A64" s="46" t="s">
        <v>229</v>
      </c>
      <c r="B64" s="97">
        <v>9059</v>
      </c>
      <c r="C64" s="48" t="s">
        <v>298</v>
      </c>
      <c r="D64" s="65">
        <v>1253</v>
      </c>
      <c r="E64" s="48" t="s">
        <v>298</v>
      </c>
    </row>
    <row r="65" spans="1:5" x14ac:dyDescent="0.3">
      <c r="A65" s="46" t="s">
        <v>230</v>
      </c>
      <c r="B65" s="97">
        <v>0</v>
      </c>
      <c r="C65" s="48" t="s">
        <v>298</v>
      </c>
      <c r="D65" s="65">
        <v>0</v>
      </c>
      <c r="E65" s="48" t="s">
        <v>298</v>
      </c>
    </row>
    <row r="66" spans="1:5" x14ac:dyDescent="0.3">
      <c r="A66" s="46" t="s">
        <v>231</v>
      </c>
      <c r="B66" s="97">
        <v>0</v>
      </c>
      <c r="C66" s="48" t="s">
        <v>298</v>
      </c>
      <c r="D66" s="65">
        <v>0</v>
      </c>
      <c r="E66" s="48" t="s">
        <v>298</v>
      </c>
    </row>
    <row r="67" spans="1:5" ht="20.399999999999999" x14ac:dyDescent="0.3">
      <c r="A67" s="46" t="s">
        <v>232</v>
      </c>
      <c r="B67" s="97">
        <v>0</v>
      </c>
      <c r="C67" s="48" t="s">
        <v>298</v>
      </c>
      <c r="D67" s="65">
        <v>11</v>
      </c>
      <c r="E67" s="48" t="s">
        <v>298</v>
      </c>
    </row>
    <row r="68" spans="1:5" x14ac:dyDescent="0.3">
      <c r="A68" s="46" t="s">
        <v>233</v>
      </c>
      <c r="B68" s="97">
        <v>230</v>
      </c>
      <c r="C68" s="48" t="s">
        <v>298</v>
      </c>
      <c r="D68" s="65">
        <v>245</v>
      </c>
      <c r="E68" s="48" t="s">
        <v>298</v>
      </c>
    </row>
    <row r="69" spans="1:5" x14ac:dyDescent="0.3">
      <c r="A69" s="46" t="s">
        <v>234</v>
      </c>
      <c r="B69" s="97">
        <v>0</v>
      </c>
      <c r="C69" s="48" t="s">
        <v>298</v>
      </c>
      <c r="D69" s="65">
        <v>0</v>
      </c>
      <c r="E69" s="48" t="s">
        <v>298</v>
      </c>
    </row>
    <row r="70" spans="1:5" s="31" customFormat="1" ht="22.2" customHeight="1" x14ac:dyDescent="0.3">
      <c r="A70" s="44" t="s">
        <v>235</v>
      </c>
      <c r="B70" s="96">
        <v>-9289</v>
      </c>
      <c r="C70" s="50" t="s">
        <v>298</v>
      </c>
      <c r="D70" s="64">
        <v>-953</v>
      </c>
      <c r="E70" s="50" t="s">
        <v>298</v>
      </c>
    </row>
    <row r="71" spans="1:5" s="31" customFormat="1" ht="23.4" customHeight="1" x14ac:dyDescent="0.3">
      <c r="A71" s="44" t="s">
        <v>236</v>
      </c>
      <c r="B71" s="94">
        <v>5497.0185700000002</v>
      </c>
      <c r="C71" s="50" t="s">
        <v>298</v>
      </c>
      <c r="D71" s="62">
        <v>620.67849999999999</v>
      </c>
      <c r="E71" s="50" t="s">
        <v>298</v>
      </c>
    </row>
    <row r="72" spans="1:5" s="31" customFormat="1" ht="23.4" customHeight="1" x14ac:dyDescent="0.3">
      <c r="A72" s="44" t="s">
        <v>237</v>
      </c>
      <c r="B72" s="94">
        <v>5568</v>
      </c>
      <c r="C72" s="50" t="s">
        <v>298</v>
      </c>
      <c r="D72" s="62">
        <v>601</v>
      </c>
      <c r="E72" s="50" t="s">
        <v>298</v>
      </c>
    </row>
    <row r="73" spans="1:5" s="31" customFormat="1" ht="22.2" customHeight="1" x14ac:dyDescent="0.3">
      <c r="A73" s="44" t="s">
        <v>238</v>
      </c>
      <c r="B73" s="94">
        <v>68</v>
      </c>
      <c r="C73" s="50" t="s">
        <v>298</v>
      </c>
      <c r="D73" s="62">
        <v>-20</v>
      </c>
      <c r="E73" s="50" t="s">
        <v>298</v>
      </c>
    </row>
    <row r="74" spans="1:5" s="31" customFormat="1" ht="17.399999999999999" customHeight="1" x14ac:dyDescent="0.3">
      <c r="A74" s="44" t="s">
        <v>239</v>
      </c>
      <c r="B74" s="94">
        <v>232</v>
      </c>
      <c r="C74" s="50" t="s">
        <v>298</v>
      </c>
      <c r="D74" s="62">
        <v>1162</v>
      </c>
      <c r="E74" s="50" t="s">
        <v>298</v>
      </c>
    </row>
    <row r="75" spans="1:5" s="31" customFormat="1" ht="23.4" customHeight="1" x14ac:dyDescent="0.3">
      <c r="A75" s="44" t="s">
        <v>240</v>
      </c>
      <c r="B75" s="96">
        <v>5732</v>
      </c>
      <c r="C75" s="50" t="s">
        <v>298</v>
      </c>
      <c r="D75" s="64">
        <v>1783</v>
      </c>
      <c r="E75" s="50" t="s">
        <v>298</v>
      </c>
    </row>
    <row r="76" spans="1:5" s="31" customFormat="1" x14ac:dyDescent="0.3">
      <c r="A76" s="44" t="s">
        <v>241</v>
      </c>
      <c r="B76" s="94">
        <v>380.97192000000007</v>
      </c>
      <c r="C76" s="50" t="s">
        <v>298</v>
      </c>
      <c r="D76" s="62">
        <v>301.64294000000001</v>
      </c>
      <c r="E76" s="50" t="s">
        <v>298</v>
      </c>
    </row>
    <row r="77" spans="1:5" x14ac:dyDescent="0.3">
      <c r="B77" s="27"/>
      <c r="C77" s="27"/>
      <c r="D77" s="27"/>
      <c r="E77" s="27"/>
    </row>
    <row r="78" spans="1:5" x14ac:dyDescent="0.3">
      <c r="B78" s="27"/>
      <c r="C78" s="27"/>
      <c r="D78" s="27"/>
      <c r="E78" s="27"/>
    </row>
    <row r="79" spans="1:5" x14ac:dyDescent="0.3">
      <c r="B79" s="27"/>
      <c r="C79" s="27"/>
      <c r="D79" s="27"/>
      <c r="E79" s="27"/>
    </row>
    <row r="80" spans="1:5" x14ac:dyDescent="0.3">
      <c r="B80" s="27"/>
      <c r="C80" s="27"/>
      <c r="D80" s="27"/>
      <c r="E80" s="27"/>
    </row>
    <row r="81" spans="2:5" x14ac:dyDescent="0.3">
      <c r="B81" s="27"/>
      <c r="C81" s="27"/>
      <c r="D81" s="27"/>
      <c r="E81" s="27"/>
    </row>
    <row r="82" spans="2:5" x14ac:dyDescent="0.3">
      <c r="B82" s="27"/>
      <c r="C82" s="27"/>
      <c r="D82" s="27"/>
      <c r="E82" s="27"/>
    </row>
    <row r="83" spans="2:5" x14ac:dyDescent="0.3">
      <c r="B83" s="27"/>
      <c r="C83" s="27"/>
      <c r="D83" s="27"/>
      <c r="E83" s="27"/>
    </row>
    <row r="84" spans="2:5" x14ac:dyDescent="0.3">
      <c r="B84" s="27"/>
      <c r="C84" s="27"/>
      <c r="D84" s="27"/>
      <c r="E84" s="27"/>
    </row>
  </sheetData>
  <customSheetViews>
    <customSheetView guid="{670450A1-3EE1-400C-B1B2-8B71F8723C9F}" showPageBreaks="1" hiddenRows="1" view="pageBreakPreview" topLeftCell="A60">
      <selection activeCell="N35" sqref="N35"/>
      <pageMargins left="0.7" right="0.7" top="0.75" bottom="0.75" header="0.3" footer="0.3"/>
      <pageSetup paperSize="9" orientation="portrait" r:id="rId1"/>
      <headerFooter>
        <oddHeader>&amp;CSEKO S.A. - Sprawozdanie Finansowe za okres od 01.01.2014 roku do 31.03.2014 roku</oddHeader>
      </headerFooter>
    </customSheetView>
  </customSheetViews>
  <mergeCells count="3">
    <mergeCell ref="B3:E3"/>
    <mergeCell ref="A1:E1"/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 differentFirst="1">
    <oddHeader>&amp;CSEKO S.A. - Sprawozdanie Finansowe za I kwartał 2025 roku obejmujące okres                                                               od 1 stycznia do 31 marca 2025 roku</oddHeader>
    <oddFooter>&amp;R&amp;P</oddFooter>
    <firstHeader>&amp;CSEKO S.A. - Sprawozdanie Finansowe za I kwartał 2025 roku obejmujące okres                                                               od 1 stycznia do 31 marca 2025 roku</firstHeader>
  </headerFooter>
  <rowBreaks count="1" manualBreakCount="1">
    <brk id="53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9</vt:i4>
      </vt:variant>
    </vt:vector>
  </HeadingPairs>
  <TitlesOfParts>
    <vt:vector size="17" baseType="lpstr">
      <vt:lpstr>Cz.G</vt:lpstr>
      <vt:lpstr>du Pont</vt:lpstr>
      <vt:lpstr>WYBRANE DANE</vt:lpstr>
      <vt:lpstr>BILANS</vt:lpstr>
      <vt:lpstr>POZYCJE POZABILANSOWE</vt:lpstr>
      <vt:lpstr>RACHUNEK ZYSKÓW I STRAT</vt:lpstr>
      <vt:lpstr>ZESTAWIENIE ZMIAN W KAPITALE WŁ</vt:lpstr>
      <vt:lpstr>CF</vt:lpstr>
      <vt:lpstr>Arkusz3!Obszar_wydruku</vt:lpstr>
      <vt:lpstr>BILANS!Obszar_wydruku</vt:lpstr>
      <vt:lpstr>'POZYCJE POZABILANSOWE'!Obszar_wydruku</vt:lpstr>
      <vt:lpstr>'RACHUNEK ZYSKÓW I STRAT'!Obszar_wydruku</vt:lpstr>
      <vt:lpstr>'WYBRANE DANE'!Obszar_wydruku</vt:lpstr>
      <vt:lpstr>'ZESTAWIENIE ZMIAN W KAPITALE WŁ'!Obszar_wydruku</vt:lpstr>
      <vt:lpstr>CF!Tytuły_wydruku</vt:lpstr>
      <vt:lpstr>'RACHUNEK ZYSKÓW I STRAT'!Tytuły_wydruku</vt:lpstr>
      <vt:lpstr>'ZESTAWIENIE ZMIAN W KAPITALE WŁ'!Tytuły_wydruku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mpajak</cp:lastModifiedBy>
  <cp:lastPrinted>2025-04-29T09:45:10Z</cp:lastPrinted>
  <dcterms:created xsi:type="dcterms:W3CDTF">1999-01-19T21:46:03Z</dcterms:created>
  <dcterms:modified xsi:type="dcterms:W3CDTF">2025-04-30T12:22:16Z</dcterms:modified>
</cp:coreProperties>
</file>